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vinnatillkvinna-my.sharepoint.com/personal/justine_mbabazi_kvinnatillkvinna_se/Documents/Dokument/KtK activities 2024/GIZ/BDS/Tender-BDS Training/"/>
    </mc:Choice>
  </mc:AlternateContent>
  <xr:revisionPtr revIDLastSave="0" documentId="8_{869FB1B5-FB4F-40D4-993D-905602F7F1F6}" xr6:coauthVersionLast="47" xr6:coauthVersionMax="47" xr10:uidLastSave="{00000000-0000-0000-0000-000000000000}"/>
  <workbookProtection workbookAlgorithmName="SHA-512" workbookHashValue="wzE8E8qmMUet/FtT1rm9GvbcwvJGtfdtbdU4GhY2Pr8GQJeCr368r+MbZPLME3aDuQ1JdoqKa62ofmsHMGAB+g==" workbookSaltValue="CgWkxSKEvs40ltHlVTP56Q==" workbookSpinCount="100000" lockStructure="1"/>
  <bookViews>
    <workbookView xWindow="-108" yWindow="-108" windowWidth="23256" windowHeight="12576" activeTab="3" xr2:uid="{B9DD53FE-A269-4C4D-A19F-03973780064A}"/>
  </bookViews>
  <sheets>
    <sheet name="Tenderer 1-5" sheetId="1" r:id="rId1"/>
    <sheet name="Tenderer 6-10" sheetId="2" r:id="rId2"/>
    <sheet name="Tenderer 11-15" sheetId="3" r:id="rId3"/>
    <sheet name="Tenderer 16-20" sheetId="4" r:id="rId4"/>
  </sheet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4" l="1"/>
  <c r="N12" i="4"/>
  <c r="N13" i="4"/>
  <c r="N14" i="4"/>
  <c r="N16" i="4"/>
  <c r="N17" i="4"/>
  <c r="N18" i="4"/>
  <c r="N20" i="4"/>
  <c r="N21" i="4"/>
  <c r="N22" i="4"/>
  <c r="N23" i="4"/>
  <c r="N24" i="4"/>
  <c r="N33" i="4"/>
  <c r="N36" i="4"/>
  <c r="N37" i="4"/>
  <c r="N38" i="4"/>
  <c r="N39" i="4"/>
  <c r="N40" i="4"/>
  <c r="N41" i="4"/>
  <c r="N42" i="4"/>
  <c r="N44" i="4"/>
  <c r="N45" i="4"/>
  <c r="N46" i="4"/>
  <c r="N47" i="4"/>
  <c r="N48" i="4"/>
  <c r="N50" i="4"/>
  <c r="N51" i="4"/>
  <c r="N52" i="4"/>
  <c r="N53" i="4"/>
  <c r="N54" i="4"/>
  <c r="N56" i="4"/>
  <c r="N57" i="4"/>
  <c r="N58" i="4"/>
  <c r="N59" i="4"/>
  <c r="N60" i="4"/>
  <c r="N62" i="4"/>
  <c r="N63" i="4"/>
  <c r="N64" i="4"/>
  <c r="N65" i="4"/>
  <c r="N66" i="4"/>
  <c r="N67" i="4"/>
  <c r="N68" i="4"/>
  <c r="L12" i="4"/>
  <c r="L13" i="4"/>
  <c r="L14" i="4"/>
  <c r="L16" i="4"/>
  <c r="L17" i="4"/>
  <c r="L18" i="4"/>
  <c r="L20" i="4"/>
  <c r="L21" i="4"/>
  <c r="L22" i="4"/>
  <c r="L23" i="4"/>
  <c r="L24" i="4"/>
  <c r="L33" i="4"/>
  <c r="L36" i="4"/>
  <c r="L37" i="4"/>
  <c r="L38" i="4"/>
  <c r="L39" i="4"/>
  <c r="L40" i="4"/>
  <c r="L41" i="4"/>
  <c r="L42" i="4"/>
  <c r="L44" i="4"/>
  <c r="L45" i="4"/>
  <c r="L46" i="4"/>
  <c r="L47" i="4"/>
  <c r="L48" i="4"/>
  <c r="L50" i="4"/>
  <c r="L51" i="4"/>
  <c r="L52" i="4"/>
  <c r="L53" i="4"/>
  <c r="L54" i="4"/>
  <c r="L56" i="4"/>
  <c r="L57" i="4"/>
  <c r="L58" i="4"/>
  <c r="L59" i="4"/>
  <c r="L60" i="4"/>
  <c r="L62" i="4"/>
  <c r="L63" i="4"/>
  <c r="L64" i="4"/>
  <c r="L65" i="4"/>
  <c r="L66" i="4"/>
  <c r="L67" i="4"/>
  <c r="L68" i="4"/>
  <c r="J12" i="4"/>
  <c r="J13" i="4"/>
  <c r="J14" i="4"/>
  <c r="J16" i="4"/>
  <c r="J17" i="4"/>
  <c r="J18" i="4"/>
  <c r="J20" i="4"/>
  <c r="J21" i="4"/>
  <c r="J22" i="4"/>
  <c r="J23" i="4"/>
  <c r="J24" i="4"/>
  <c r="J33" i="4"/>
  <c r="J36" i="4"/>
  <c r="J37" i="4"/>
  <c r="J38" i="4"/>
  <c r="J39" i="4"/>
  <c r="J40" i="4"/>
  <c r="J41" i="4"/>
  <c r="J42" i="4"/>
  <c r="J44" i="4"/>
  <c r="J45" i="4"/>
  <c r="J46" i="4"/>
  <c r="J47" i="4"/>
  <c r="J48" i="4"/>
  <c r="J50" i="4"/>
  <c r="J51" i="4"/>
  <c r="J52" i="4"/>
  <c r="J53" i="4"/>
  <c r="J54" i="4"/>
  <c r="J56" i="4"/>
  <c r="J57" i="4"/>
  <c r="J58" i="4"/>
  <c r="J59" i="4"/>
  <c r="J60" i="4"/>
  <c r="J62" i="4"/>
  <c r="J63" i="4"/>
  <c r="J64" i="4"/>
  <c r="J65" i="4"/>
  <c r="J66" i="4"/>
  <c r="J67" i="4"/>
  <c r="J68" i="4"/>
  <c r="H12" i="4"/>
  <c r="H13" i="4"/>
  <c r="H14" i="4"/>
  <c r="H16" i="4"/>
  <c r="H17" i="4"/>
  <c r="H18" i="4"/>
  <c r="H20" i="4"/>
  <c r="H21" i="4"/>
  <c r="H22" i="4"/>
  <c r="H23" i="4"/>
  <c r="H24" i="4"/>
  <c r="H33" i="4"/>
  <c r="H36" i="4"/>
  <c r="H37" i="4"/>
  <c r="H38" i="4"/>
  <c r="H39" i="4"/>
  <c r="H40" i="4"/>
  <c r="H41" i="4"/>
  <c r="H42" i="4"/>
  <c r="H44" i="4"/>
  <c r="H45" i="4"/>
  <c r="H46" i="4"/>
  <c r="H47" i="4"/>
  <c r="H48" i="4"/>
  <c r="H50" i="4"/>
  <c r="H51" i="4"/>
  <c r="H52" i="4"/>
  <c r="H53" i="4"/>
  <c r="H54" i="4"/>
  <c r="H56" i="4"/>
  <c r="H57" i="4"/>
  <c r="H58" i="4"/>
  <c r="H59" i="4"/>
  <c r="H60" i="4"/>
  <c r="H62" i="4"/>
  <c r="H63" i="4"/>
  <c r="H64" i="4"/>
  <c r="H65" i="4"/>
  <c r="H66" i="4"/>
  <c r="H67" i="4"/>
  <c r="H68" i="4"/>
  <c r="F12" i="4"/>
  <c r="F13" i="4"/>
  <c r="F14" i="4"/>
  <c r="F16" i="4"/>
  <c r="F17" i="4"/>
  <c r="F18" i="4"/>
  <c r="F20" i="4"/>
  <c r="F21" i="4"/>
  <c r="F22" i="4"/>
  <c r="F23" i="4"/>
  <c r="F24" i="4"/>
  <c r="F33" i="4"/>
  <c r="F36" i="4"/>
  <c r="F37" i="4"/>
  <c r="F38" i="4"/>
  <c r="F39" i="4"/>
  <c r="F40" i="4"/>
  <c r="F41" i="4"/>
  <c r="F42" i="4"/>
  <c r="F44" i="4"/>
  <c r="F45" i="4"/>
  <c r="F46" i="4"/>
  <c r="F47" i="4"/>
  <c r="F48" i="4"/>
  <c r="F50" i="4"/>
  <c r="F51" i="4"/>
  <c r="F52" i="4"/>
  <c r="F53" i="4"/>
  <c r="F54" i="4"/>
  <c r="F56" i="4"/>
  <c r="F57" i="4"/>
  <c r="F58" i="4"/>
  <c r="F59" i="4"/>
  <c r="F60" i="4"/>
  <c r="F62" i="4"/>
  <c r="F63" i="4"/>
  <c r="F64" i="4"/>
  <c r="F65" i="4"/>
  <c r="F66" i="4"/>
  <c r="F67" i="4"/>
  <c r="F68" i="4"/>
  <c r="D14" i="4"/>
  <c r="D18" i="4"/>
  <c r="D24" i="4"/>
  <c r="D33" i="4"/>
  <c r="D42" i="4"/>
  <c r="D48" i="4"/>
  <c r="D54" i="4"/>
  <c r="D60" i="4"/>
  <c r="D66" i="4"/>
  <c r="D67" i="4"/>
  <c r="D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N32" i="4"/>
  <c r="L32" i="4"/>
  <c r="J32" i="4"/>
  <c r="H32" i="4"/>
  <c r="F32" i="4"/>
  <c r="P31" i="4"/>
  <c r="N28" i="4"/>
  <c r="N29" i="4"/>
  <c r="N30" i="4"/>
  <c r="N31" i="4"/>
  <c r="L28" i="4"/>
  <c r="L29" i="4"/>
  <c r="L30" i="4"/>
  <c r="L31" i="4"/>
  <c r="J28" i="4"/>
  <c r="J29" i="4"/>
  <c r="J30" i="4"/>
  <c r="J31" i="4"/>
  <c r="H28" i="4"/>
  <c r="H29" i="4"/>
  <c r="H30" i="4"/>
  <c r="H31" i="4"/>
  <c r="F28" i="4"/>
  <c r="F29" i="4"/>
  <c r="F30" i="4"/>
  <c r="F31" i="4"/>
  <c r="P30" i="4"/>
  <c r="P29" i="4"/>
  <c r="P28" i="4"/>
  <c r="P27" i="4"/>
  <c r="P26" i="4"/>
  <c r="N26" i="4"/>
  <c r="L26" i="4"/>
  <c r="J26" i="4"/>
  <c r="H26" i="4"/>
  <c r="F26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68" i="3"/>
  <c r="N12" i="3"/>
  <c r="N13" i="3"/>
  <c r="N14" i="3"/>
  <c r="N16" i="3"/>
  <c r="N17" i="3"/>
  <c r="N18" i="3"/>
  <c r="N20" i="3"/>
  <c r="N21" i="3"/>
  <c r="N22" i="3"/>
  <c r="N23" i="3"/>
  <c r="N24" i="3"/>
  <c r="N33" i="3"/>
  <c r="N36" i="3"/>
  <c r="N37" i="3"/>
  <c r="N38" i="3"/>
  <c r="N39" i="3"/>
  <c r="N40" i="3"/>
  <c r="N41" i="3"/>
  <c r="N42" i="3"/>
  <c r="N44" i="3"/>
  <c r="N45" i="3"/>
  <c r="N46" i="3"/>
  <c r="N47" i="3"/>
  <c r="N48" i="3"/>
  <c r="N50" i="3"/>
  <c r="N51" i="3"/>
  <c r="N52" i="3"/>
  <c r="N53" i="3"/>
  <c r="N54" i="3"/>
  <c r="N56" i="3"/>
  <c r="N57" i="3"/>
  <c r="N58" i="3"/>
  <c r="N59" i="3"/>
  <c r="N60" i="3"/>
  <c r="N62" i="3"/>
  <c r="N63" i="3"/>
  <c r="N64" i="3"/>
  <c r="N65" i="3"/>
  <c r="N66" i="3"/>
  <c r="N67" i="3"/>
  <c r="N68" i="3"/>
  <c r="L12" i="3"/>
  <c r="L13" i="3"/>
  <c r="L14" i="3"/>
  <c r="L16" i="3"/>
  <c r="L17" i="3"/>
  <c r="L18" i="3"/>
  <c r="L20" i="3"/>
  <c r="L21" i="3"/>
  <c r="L22" i="3"/>
  <c r="L23" i="3"/>
  <c r="L24" i="3"/>
  <c r="L33" i="3"/>
  <c r="L36" i="3"/>
  <c r="L37" i="3"/>
  <c r="L38" i="3"/>
  <c r="L39" i="3"/>
  <c r="L40" i="3"/>
  <c r="L41" i="3"/>
  <c r="L42" i="3"/>
  <c r="L44" i="3"/>
  <c r="L45" i="3"/>
  <c r="L46" i="3"/>
  <c r="L47" i="3"/>
  <c r="L48" i="3"/>
  <c r="L50" i="3"/>
  <c r="L51" i="3"/>
  <c r="L52" i="3"/>
  <c r="L53" i="3"/>
  <c r="L54" i="3"/>
  <c r="L56" i="3"/>
  <c r="L57" i="3"/>
  <c r="L58" i="3"/>
  <c r="L59" i="3"/>
  <c r="L60" i="3"/>
  <c r="L62" i="3"/>
  <c r="L63" i="3"/>
  <c r="L64" i="3"/>
  <c r="L65" i="3"/>
  <c r="L66" i="3"/>
  <c r="L67" i="3"/>
  <c r="L68" i="3"/>
  <c r="J12" i="3"/>
  <c r="J13" i="3"/>
  <c r="J14" i="3"/>
  <c r="J16" i="3"/>
  <c r="J17" i="3"/>
  <c r="J18" i="3"/>
  <c r="J20" i="3"/>
  <c r="J21" i="3"/>
  <c r="J22" i="3"/>
  <c r="J23" i="3"/>
  <c r="J24" i="3"/>
  <c r="J33" i="3"/>
  <c r="J36" i="3"/>
  <c r="J37" i="3"/>
  <c r="J38" i="3"/>
  <c r="J39" i="3"/>
  <c r="J40" i="3"/>
  <c r="J41" i="3"/>
  <c r="J42" i="3"/>
  <c r="J44" i="3"/>
  <c r="J45" i="3"/>
  <c r="J46" i="3"/>
  <c r="J47" i="3"/>
  <c r="J48" i="3"/>
  <c r="J50" i="3"/>
  <c r="J51" i="3"/>
  <c r="J52" i="3"/>
  <c r="J53" i="3"/>
  <c r="J54" i="3"/>
  <c r="J56" i="3"/>
  <c r="J57" i="3"/>
  <c r="J58" i="3"/>
  <c r="J59" i="3"/>
  <c r="J60" i="3"/>
  <c r="J62" i="3"/>
  <c r="J63" i="3"/>
  <c r="J64" i="3"/>
  <c r="J65" i="3"/>
  <c r="J66" i="3"/>
  <c r="J67" i="3"/>
  <c r="J68" i="3"/>
  <c r="H12" i="3"/>
  <c r="H13" i="3"/>
  <c r="H14" i="3"/>
  <c r="H16" i="3"/>
  <c r="H17" i="3"/>
  <c r="H18" i="3"/>
  <c r="H20" i="3"/>
  <c r="H21" i="3"/>
  <c r="H22" i="3"/>
  <c r="H23" i="3"/>
  <c r="H24" i="3"/>
  <c r="H33" i="3"/>
  <c r="H36" i="3"/>
  <c r="H37" i="3"/>
  <c r="H38" i="3"/>
  <c r="H39" i="3"/>
  <c r="H40" i="3"/>
  <c r="H41" i="3"/>
  <c r="H42" i="3"/>
  <c r="H44" i="3"/>
  <c r="H45" i="3"/>
  <c r="H46" i="3"/>
  <c r="H47" i="3"/>
  <c r="H48" i="3"/>
  <c r="H50" i="3"/>
  <c r="H51" i="3"/>
  <c r="H52" i="3"/>
  <c r="H53" i="3"/>
  <c r="H54" i="3"/>
  <c r="H56" i="3"/>
  <c r="H57" i="3"/>
  <c r="H58" i="3"/>
  <c r="H59" i="3"/>
  <c r="H60" i="3"/>
  <c r="H62" i="3"/>
  <c r="H63" i="3"/>
  <c r="H64" i="3"/>
  <c r="H65" i="3"/>
  <c r="H66" i="3"/>
  <c r="H67" i="3"/>
  <c r="H68" i="3"/>
  <c r="F12" i="3"/>
  <c r="F13" i="3"/>
  <c r="F14" i="3"/>
  <c r="F16" i="3"/>
  <c r="F17" i="3"/>
  <c r="F18" i="3"/>
  <c r="F20" i="3"/>
  <c r="F21" i="3"/>
  <c r="F22" i="3"/>
  <c r="F23" i="3"/>
  <c r="F24" i="3"/>
  <c r="F33" i="3"/>
  <c r="F36" i="3"/>
  <c r="F37" i="3"/>
  <c r="F38" i="3"/>
  <c r="F39" i="3"/>
  <c r="F40" i="3"/>
  <c r="F41" i="3"/>
  <c r="F42" i="3"/>
  <c r="F44" i="3"/>
  <c r="F45" i="3"/>
  <c r="F46" i="3"/>
  <c r="F47" i="3"/>
  <c r="F48" i="3"/>
  <c r="F50" i="3"/>
  <c r="F51" i="3"/>
  <c r="F52" i="3"/>
  <c r="F53" i="3"/>
  <c r="F54" i="3"/>
  <c r="F56" i="3"/>
  <c r="F57" i="3"/>
  <c r="F58" i="3"/>
  <c r="F59" i="3"/>
  <c r="F60" i="3"/>
  <c r="F62" i="3"/>
  <c r="F63" i="3"/>
  <c r="F64" i="3"/>
  <c r="F65" i="3"/>
  <c r="F66" i="3"/>
  <c r="F67" i="3"/>
  <c r="F68" i="3"/>
  <c r="D14" i="3"/>
  <c r="D18" i="3"/>
  <c r="D24" i="3"/>
  <c r="D33" i="3"/>
  <c r="D42" i="3"/>
  <c r="D48" i="3"/>
  <c r="D54" i="3"/>
  <c r="D60" i="3"/>
  <c r="D66" i="3"/>
  <c r="D67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N32" i="3"/>
  <c r="L32" i="3"/>
  <c r="J32" i="3"/>
  <c r="H32" i="3"/>
  <c r="F32" i="3"/>
  <c r="P31" i="3"/>
  <c r="N28" i="3"/>
  <c r="N29" i="3"/>
  <c r="N30" i="3"/>
  <c r="N31" i="3"/>
  <c r="L28" i="3"/>
  <c r="L29" i="3"/>
  <c r="L30" i="3"/>
  <c r="L31" i="3"/>
  <c r="J28" i="3"/>
  <c r="J29" i="3"/>
  <c r="J30" i="3"/>
  <c r="J31" i="3"/>
  <c r="H28" i="3"/>
  <c r="H29" i="3"/>
  <c r="H30" i="3"/>
  <c r="H31" i="3"/>
  <c r="F28" i="3"/>
  <c r="F29" i="3"/>
  <c r="F30" i="3"/>
  <c r="F31" i="3"/>
  <c r="P30" i="3"/>
  <c r="P29" i="3"/>
  <c r="P28" i="3"/>
  <c r="P27" i="3"/>
  <c r="P26" i="3"/>
  <c r="N26" i="3"/>
  <c r="L26" i="3"/>
  <c r="J26" i="3"/>
  <c r="H26" i="3"/>
  <c r="F26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68" i="2"/>
  <c r="N12" i="2"/>
  <c r="N13" i="2"/>
  <c r="N14" i="2"/>
  <c r="N16" i="2"/>
  <c r="N17" i="2"/>
  <c r="N18" i="2"/>
  <c r="N20" i="2"/>
  <c r="N21" i="2"/>
  <c r="N22" i="2"/>
  <c r="N23" i="2"/>
  <c r="N24" i="2"/>
  <c r="N33" i="2"/>
  <c r="N36" i="2"/>
  <c r="N37" i="2"/>
  <c r="N38" i="2"/>
  <c r="N39" i="2"/>
  <c r="N40" i="2"/>
  <c r="N41" i="2"/>
  <c r="N42" i="2"/>
  <c r="N44" i="2"/>
  <c r="N45" i="2"/>
  <c r="N46" i="2"/>
  <c r="N47" i="2"/>
  <c r="N48" i="2"/>
  <c r="N50" i="2"/>
  <c r="N51" i="2"/>
  <c r="N52" i="2"/>
  <c r="N53" i="2"/>
  <c r="N54" i="2"/>
  <c r="N56" i="2"/>
  <c r="N57" i="2"/>
  <c r="N58" i="2"/>
  <c r="N59" i="2"/>
  <c r="N60" i="2"/>
  <c r="N62" i="2"/>
  <c r="N63" i="2"/>
  <c r="N64" i="2"/>
  <c r="N65" i="2"/>
  <c r="N66" i="2"/>
  <c r="N67" i="2"/>
  <c r="N68" i="2"/>
  <c r="L12" i="2"/>
  <c r="L13" i="2"/>
  <c r="L14" i="2"/>
  <c r="L16" i="2"/>
  <c r="L17" i="2"/>
  <c r="L18" i="2"/>
  <c r="L20" i="2"/>
  <c r="L21" i="2"/>
  <c r="L22" i="2"/>
  <c r="L23" i="2"/>
  <c r="L24" i="2"/>
  <c r="L33" i="2"/>
  <c r="L36" i="2"/>
  <c r="L37" i="2"/>
  <c r="L38" i="2"/>
  <c r="L39" i="2"/>
  <c r="L40" i="2"/>
  <c r="L41" i="2"/>
  <c r="L42" i="2"/>
  <c r="L44" i="2"/>
  <c r="L45" i="2"/>
  <c r="L46" i="2"/>
  <c r="L47" i="2"/>
  <c r="L48" i="2"/>
  <c r="L50" i="2"/>
  <c r="L51" i="2"/>
  <c r="L52" i="2"/>
  <c r="L53" i="2"/>
  <c r="L54" i="2"/>
  <c r="L56" i="2"/>
  <c r="L57" i="2"/>
  <c r="L58" i="2"/>
  <c r="L59" i="2"/>
  <c r="L60" i="2"/>
  <c r="L62" i="2"/>
  <c r="L63" i="2"/>
  <c r="L64" i="2"/>
  <c r="L65" i="2"/>
  <c r="L66" i="2"/>
  <c r="L67" i="2"/>
  <c r="L68" i="2"/>
  <c r="J12" i="2"/>
  <c r="J13" i="2"/>
  <c r="J14" i="2"/>
  <c r="J16" i="2"/>
  <c r="J17" i="2"/>
  <c r="J18" i="2"/>
  <c r="J20" i="2"/>
  <c r="J21" i="2"/>
  <c r="J22" i="2"/>
  <c r="J23" i="2"/>
  <c r="J24" i="2"/>
  <c r="J33" i="2"/>
  <c r="J36" i="2"/>
  <c r="J37" i="2"/>
  <c r="J38" i="2"/>
  <c r="J39" i="2"/>
  <c r="J40" i="2"/>
  <c r="J41" i="2"/>
  <c r="J42" i="2"/>
  <c r="J44" i="2"/>
  <c r="J45" i="2"/>
  <c r="J46" i="2"/>
  <c r="J47" i="2"/>
  <c r="J48" i="2"/>
  <c r="J50" i="2"/>
  <c r="J51" i="2"/>
  <c r="J52" i="2"/>
  <c r="J53" i="2"/>
  <c r="J54" i="2"/>
  <c r="J56" i="2"/>
  <c r="J57" i="2"/>
  <c r="J58" i="2"/>
  <c r="J59" i="2"/>
  <c r="J60" i="2"/>
  <c r="J62" i="2"/>
  <c r="J63" i="2"/>
  <c r="J64" i="2"/>
  <c r="J65" i="2"/>
  <c r="J66" i="2"/>
  <c r="J67" i="2"/>
  <c r="J68" i="2"/>
  <c r="H12" i="2"/>
  <c r="H13" i="2"/>
  <c r="H14" i="2"/>
  <c r="H16" i="2"/>
  <c r="H17" i="2"/>
  <c r="H18" i="2"/>
  <c r="H20" i="2"/>
  <c r="H21" i="2"/>
  <c r="H22" i="2"/>
  <c r="H23" i="2"/>
  <c r="H24" i="2"/>
  <c r="H33" i="2"/>
  <c r="H36" i="2"/>
  <c r="H37" i="2"/>
  <c r="H38" i="2"/>
  <c r="H39" i="2"/>
  <c r="H40" i="2"/>
  <c r="H41" i="2"/>
  <c r="H42" i="2"/>
  <c r="H44" i="2"/>
  <c r="H45" i="2"/>
  <c r="H46" i="2"/>
  <c r="H47" i="2"/>
  <c r="H48" i="2"/>
  <c r="H50" i="2"/>
  <c r="H51" i="2"/>
  <c r="H52" i="2"/>
  <c r="H53" i="2"/>
  <c r="H54" i="2"/>
  <c r="H56" i="2"/>
  <c r="H57" i="2"/>
  <c r="H58" i="2"/>
  <c r="H59" i="2"/>
  <c r="H60" i="2"/>
  <c r="H62" i="2"/>
  <c r="H63" i="2"/>
  <c r="H64" i="2"/>
  <c r="H65" i="2"/>
  <c r="H66" i="2"/>
  <c r="H67" i="2"/>
  <c r="H68" i="2"/>
  <c r="F12" i="2"/>
  <c r="F13" i="2"/>
  <c r="F14" i="2"/>
  <c r="F16" i="2"/>
  <c r="F17" i="2"/>
  <c r="F18" i="2"/>
  <c r="F20" i="2"/>
  <c r="F21" i="2"/>
  <c r="F22" i="2"/>
  <c r="F23" i="2"/>
  <c r="F24" i="2"/>
  <c r="F33" i="2"/>
  <c r="F36" i="2"/>
  <c r="F37" i="2"/>
  <c r="F38" i="2"/>
  <c r="F39" i="2"/>
  <c r="F40" i="2"/>
  <c r="F41" i="2"/>
  <c r="F42" i="2"/>
  <c r="F44" i="2"/>
  <c r="F45" i="2"/>
  <c r="F46" i="2"/>
  <c r="F47" i="2"/>
  <c r="F48" i="2"/>
  <c r="F50" i="2"/>
  <c r="F51" i="2"/>
  <c r="F52" i="2"/>
  <c r="F53" i="2"/>
  <c r="F54" i="2"/>
  <c r="F56" i="2"/>
  <c r="F57" i="2"/>
  <c r="F58" i="2"/>
  <c r="F59" i="2"/>
  <c r="F60" i="2"/>
  <c r="F62" i="2"/>
  <c r="F63" i="2"/>
  <c r="F64" i="2"/>
  <c r="F65" i="2"/>
  <c r="F66" i="2"/>
  <c r="F67" i="2"/>
  <c r="F68" i="2"/>
  <c r="D14" i="2"/>
  <c r="D18" i="2"/>
  <c r="D24" i="2"/>
  <c r="D33" i="2"/>
  <c r="D42" i="2"/>
  <c r="D48" i="2"/>
  <c r="D54" i="2"/>
  <c r="D60" i="2"/>
  <c r="D66" i="2"/>
  <c r="D67" i="2"/>
  <c r="D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N32" i="2"/>
  <c r="L32" i="2"/>
  <c r="J32" i="2"/>
  <c r="H32" i="2"/>
  <c r="F32" i="2"/>
  <c r="P31" i="2"/>
  <c r="N28" i="2"/>
  <c r="N29" i="2"/>
  <c r="N30" i="2"/>
  <c r="N31" i="2"/>
  <c r="L28" i="2"/>
  <c r="L29" i="2"/>
  <c r="L30" i="2"/>
  <c r="L31" i="2"/>
  <c r="J28" i="2"/>
  <c r="J29" i="2"/>
  <c r="J30" i="2"/>
  <c r="J31" i="2"/>
  <c r="H28" i="2"/>
  <c r="H29" i="2"/>
  <c r="H30" i="2"/>
  <c r="H31" i="2"/>
  <c r="F28" i="2"/>
  <c r="F29" i="2"/>
  <c r="F30" i="2"/>
  <c r="F31" i="2"/>
  <c r="P30" i="2"/>
  <c r="P29" i="2"/>
  <c r="P28" i="2"/>
  <c r="P27" i="2"/>
  <c r="P26" i="2"/>
  <c r="N26" i="2"/>
  <c r="L26" i="2"/>
  <c r="J26" i="2"/>
  <c r="H26" i="2"/>
  <c r="F26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D66" i="1"/>
  <c r="D42" i="1"/>
  <c r="D48" i="1"/>
  <c r="D54" i="1"/>
  <c r="D60" i="1"/>
  <c r="D67" i="1"/>
  <c r="D14" i="1"/>
  <c r="D18" i="1"/>
  <c r="D24" i="1"/>
  <c r="D33" i="1"/>
  <c r="D68" i="1"/>
  <c r="H16" i="1"/>
  <c r="H17" i="1"/>
  <c r="H18" i="1"/>
  <c r="F20" i="1"/>
  <c r="F21" i="1"/>
  <c r="F22" i="1"/>
  <c r="F23" i="1"/>
  <c r="F24" i="1"/>
  <c r="F12" i="1"/>
  <c r="F13" i="1"/>
  <c r="F14" i="1"/>
  <c r="F16" i="1"/>
  <c r="F17" i="1"/>
  <c r="F18" i="1"/>
  <c r="F33" i="1"/>
  <c r="N12" i="1"/>
  <c r="N13" i="1"/>
  <c r="N14" i="1"/>
  <c r="N16" i="1"/>
  <c r="N17" i="1"/>
  <c r="N18" i="1"/>
  <c r="N20" i="1"/>
  <c r="N21" i="1"/>
  <c r="N22" i="1"/>
  <c r="N23" i="1"/>
  <c r="N24" i="1"/>
  <c r="N33" i="1"/>
  <c r="L12" i="1"/>
  <c r="L13" i="1"/>
  <c r="L14" i="1"/>
  <c r="L16" i="1"/>
  <c r="L17" i="1"/>
  <c r="L18" i="1"/>
  <c r="L20" i="1"/>
  <c r="L21" i="1"/>
  <c r="L22" i="1"/>
  <c r="L23" i="1"/>
  <c r="L24" i="1"/>
  <c r="L33" i="1"/>
  <c r="J12" i="1"/>
  <c r="J13" i="1"/>
  <c r="J14" i="1"/>
  <c r="J16" i="1"/>
  <c r="J17" i="1"/>
  <c r="J18" i="1"/>
  <c r="J20" i="1"/>
  <c r="J21" i="1"/>
  <c r="J22" i="1"/>
  <c r="J23" i="1"/>
  <c r="J24" i="1"/>
  <c r="J33" i="1"/>
  <c r="H12" i="1"/>
  <c r="H13" i="1"/>
  <c r="H14" i="1"/>
  <c r="H20" i="1"/>
  <c r="H21" i="1"/>
  <c r="H22" i="1"/>
  <c r="H23" i="1"/>
  <c r="H24" i="1"/>
  <c r="H33" i="1"/>
  <c r="N65" i="1"/>
  <c r="L65" i="1"/>
  <c r="J65" i="1"/>
  <c r="H65" i="1"/>
  <c r="F65" i="1"/>
  <c r="N64" i="1"/>
  <c r="L64" i="1"/>
  <c r="J64" i="1"/>
  <c r="H64" i="1"/>
  <c r="F64" i="1"/>
  <c r="N63" i="1"/>
  <c r="L63" i="1"/>
  <c r="J63" i="1"/>
  <c r="H63" i="1"/>
  <c r="F63" i="1"/>
  <c r="N62" i="1"/>
  <c r="L62" i="1"/>
  <c r="J62" i="1"/>
  <c r="H62" i="1"/>
  <c r="F62" i="1"/>
  <c r="N59" i="1"/>
  <c r="L59" i="1"/>
  <c r="J59" i="1"/>
  <c r="H59" i="1"/>
  <c r="F59" i="1"/>
  <c r="N58" i="1"/>
  <c r="L58" i="1"/>
  <c r="J58" i="1"/>
  <c r="H58" i="1"/>
  <c r="F58" i="1"/>
  <c r="N57" i="1"/>
  <c r="L57" i="1"/>
  <c r="J57" i="1"/>
  <c r="H57" i="1"/>
  <c r="F57" i="1"/>
  <c r="N56" i="1"/>
  <c r="L56" i="1"/>
  <c r="J56" i="1"/>
  <c r="H56" i="1"/>
  <c r="F56" i="1"/>
  <c r="N53" i="1"/>
  <c r="L53" i="1"/>
  <c r="J53" i="1"/>
  <c r="H53" i="1"/>
  <c r="F53" i="1"/>
  <c r="N52" i="1"/>
  <c r="L52" i="1"/>
  <c r="J52" i="1"/>
  <c r="H52" i="1"/>
  <c r="F52" i="1"/>
  <c r="N51" i="1"/>
  <c r="L51" i="1"/>
  <c r="J51" i="1"/>
  <c r="H51" i="1"/>
  <c r="F51" i="1"/>
  <c r="N50" i="1"/>
  <c r="L50" i="1"/>
  <c r="J50" i="1"/>
  <c r="H50" i="1"/>
  <c r="F50" i="1"/>
  <c r="N47" i="1"/>
  <c r="L47" i="1"/>
  <c r="J47" i="1"/>
  <c r="H47" i="1"/>
  <c r="F47" i="1"/>
  <c r="N46" i="1"/>
  <c r="L46" i="1"/>
  <c r="J46" i="1"/>
  <c r="H46" i="1"/>
  <c r="F46" i="1"/>
  <c r="N45" i="1"/>
  <c r="L45" i="1"/>
  <c r="J45" i="1"/>
  <c r="H45" i="1"/>
  <c r="F45" i="1"/>
  <c r="N44" i="1"/>
  <c r="L44" i="1"/>
  <c r="J44" i="1"/>
  <c r="H44" i="1"/>
  <c r="F44" i="1"/>
  <c r="N41" i="1"/>
  <c r="L41" i="1"/>
  <c r="J41" i="1"/>
  <c r="H41" i="1"/>
  <c r="F41" i="1"/>
  <c r="N40" i="1"/>
  <c r="L40" i="1"/>
  <c r="J40" i="1"/>
  <c r="H40" i="1"/>
  <c r="F40" i="1"/>
  <c r="N39" i="1"/>
  <c r="L39" i="1"/>
  <c r="J39" i="1"/>
  <c r="H39" i="1"/>
  <c r="F39" i="1"/>
  <c r="N38" i="1"/>
  <c r="L38" i="1"/>
  <c r="J38" i="1"/>
  <c r="H38" i="1"/>
  <c r="F38" i="1"/>
  <c r="N37" i="1"/>
  <c r="L37" i="1"/>
  <c r="J37" i="1"/>
  <c r="H37" i="1"/>
  <c r="F37" i="1"/>
  <c r="N36" i="1"/>
  <c r="L36" i="1"/>
  <c r="J36" i="1"/>
  <c r="H36" i="1"/>
  <c r="F36" i="1"/>
  <c r="N32" i="1"/>
  <c r="L32" i="1"/>
  <c r="J32" i="1"/>
  <c r="H32" i="1"/>
  <c r="F32" i="1"/>
  <c r="N30" i="1"/>
  <c r="L30" i="1"/>
  <c r="J30" i="1"/>
  <c r="H30" i="1"/>
  <c r="F30" i="1"/>
  <c r="N29" i="1"/>
  <c r="L29" i="1"/>
  <c r="J29" i="1"/>
  <c r="H29" i="1"/>
  <c r="F29" i="1"/>
  <c r="N28" i="1"/>
  <c r="L28" i="1"/>
  <c r="J28" i="1"/>
  <c r="H28" i="1"/>
  <c r="F28" i="1"/>
  <c r="N26" i="1"/>
  <c r="L26" i="1"/>
  <c r="J26" i="1"/>
  <c r="H26" i="1"/>
  <c r="F26" i="1"/>
  <c r="F66" i="1"/>
  <c r="N42" i="1"/>
  <c r="N60" i="1"/>
  <c r="J66" i="1"/>
  <c r="F42" i="1"/>
  <c r="F54" i="1"/>
  <c r="N48" i="1"/>
  <c r="L66" i="1"/>
  <c r="L54" i="1"/>
  <c r="H60" i="1"/>
  <c r="N66" i="1"/>
  <c r="J54" i="1"/>
  <c r="F48" i="1"/>
  <c r="F31" i="1"/>
  <c r="H48" i="1"/>
  <c r="N54" i="1"/>
  <c r="H31" i="1"/>
  <c r="J48" i="1"/>
  <c r="H54" i="1"/>
  <c r="F60" i="1"/>
  <c r="L48" i="1"/>
  <c r="J31" i="1"/>
  <c r="H42" i="1"/>
  <c r="L31" i="1"/>
  <c r="J42" i="1"/>
  <c r="J60" i="1"/>
  <c r="N31" i="1"/>
  <c r="L42" i="1"/>
  <c r="L60" i="1"/>
  <c r="H66" i="1"/>
  <c r="F67" i="1"/>
  <c r="J67" i="1"/>
  <c r="H67" i="1"/>
  <c r="L67" i="1"/>
  <c r="N67" i="1"/>
  <c r="N68" i="1"/>
  <c r="J68" i="1"/>
  <c r="L68" i="1"/>
  <c r="F68" i="1"/>
  <c r="H68" i="1"/>
</calcChain>
</file>

<file path=xl/sharedStrings.xml><?xml version="1.0" encoding="utf-8"?>
<sst xmlns="http://schemas.openxmlformats.org/spreadsheetml/2006/main" count="564" uniqueCount="116">
  <si>
    <t>Grid for the technical assessment of tenders for contracts</t>
  </si>
  <si>
    <r>
      <rPr>
        <sz val="8"/>
        <rFont val="Arial"/>
        <family val="2"/>
      </rPr>
      <t>Assessor:</t>
    </r>
  </si>
  <si>
    <t>Individual assessment/overall assessment</t>
  </si>
  <si>
    <t>Enter Tenderer 1</t>
  </si>
  <si>
    <r>
      <rPr>
        <b/>
        <sz val="8"/>
        <rFont val="Arial"/>
        <family val="2"/>
      </rPr>
      <t>Enter Tenderer 2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</si>
  <si>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</si>
  <si>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</si>
  <si>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</si>
  <si>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sz val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</si>
  <si>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</si>
  <si>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</si>
  <si>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</si>
  <si>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rFont val="Arial"/>
        <family val="2"/>
      </rPr>
      <t>Criterion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</si>
  <si>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</si>
  <si>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</si>
  <si>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</si>
  <si>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</si>
  <si>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</si>
  <si>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</si>
  <si>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10"/>
        <rFont val="Arial"/>
        <family val="2"/>
      </rPr>
      <t>1</t>
    </r>
  </si>
  <si>
    <t>Assessment of technical-methodological concept</t>
  </si>
  <si>
    <r>
      <rPr>
        <b/>
        <sz val="8"/>
        <rFont val="Arial"/>
        <family val="2"/>
      </rPr>
      <t>1.1</t>
    </r>
  </si>
  <si>
    <r>
      <rPr>
        <b/>
        <sz val="8"/>
        <rFont val="Arial"/>
        <family val="2"/>
      </rPr>
      <t>Interpretation of objectives</t>
    </r>
  </si>
  <si>
    <r>
      <rPr>
        <sz val="8"/>
        <rFont val="Arial"/>
        <family val="2"/>
      </rPr>
      <t>1.1.1</t>
    </r>
  </si>
  <si>
    <t>Interpretation of the objectives in the ToRs</t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</si>
  <si>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</si>
  <si>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Critical examination of tasks</t>
    </r>
  </si>
  <si>
    <r>
      <rPr>
        <b/>
        <sz val="8"/>
        <rFont val="Arial"/>
        <family val="2"/>
      </rPr>
      <t>Interim total 1.1</t>
    </r>
  </si>
  <si>
    <t>1.2</t>
  </si>
  <si>
    <r>
      <rPr>
        <b/>
        <sz val="8"/>
        <rFont val="Arial"/>
        <family val="2"/>
      </rPr>
      <t>Strategy</t>
    </r>
  </si>
  <si>
    <t>1.2.1</t>
  </si>
  <si>
    <r>
      <rPr>
        <sz val="8"/>
        <rFont val="Arial"/>
        <family val="2"/>
      </rPr>
      <t>Strategic approach for achieving the objectives in the ToRs</t>
    </r>
  </si>
  <si>
    <t>1.2.2</t>
  </si>
  <si>
    <t>Building partnerships with the relevant actors</t>
  </si>
  <si>
    <t>Interim total 1.2</t>
  </si>
  <si>
    <t>1.3</t>
  </si>
  <si>
    <r>
      <rPr>
        <b/>
        <sz val="8"/>
        <rFont val="Arial"/>
        <family val="2"/>
      </rPr>
      <t xml:space="preserve">Project management </t>
    </r>
  </si>
  <si>
    <t>1.3.1</t>
  </si>
  <si>
    <r>
      <rPr>
        <sz val="8"/>
        <rFont val="Arial"/>
        <family val="2"/>
      </rPr>
      <t>Operational plan</t>
    </r>
  </si>
  <si>
    <t>1.3.2</t>
  </si>
  <si>
    <t>Coordination with Kvinna till Kvinna</t>
  </si>
  <si>
    <t>1.3.3</t>
  </si>
  <si>
    <r>
      <rPr>
        <sz val="8"/>
        <rFont val="Arial"/>
        <family val="2"/>
      </rPr>
      <t>Steering or coordination of the measures with the relevant implementing partners</t>
    </r>
  </si>
  <si>
    <t>1.3.4</t>
  </si>
  <si>
    <r>
      <rPr>
        <sz val="8"/>
        <rFont val="Arial"/>
        <family val="2"/>
      </rPr>
      <t>Monitoring</t>
    </r>
  </si>
  <si>
    <t>Interim total 1.3</t>
  </si>
  <si>
    <r>
      <rPr>
        <b/>
        <sz val="8"/>
        <rFont val="Arial"/>
        <family val="2"/>
      </rPr>
      <t>Total 1</t>
    </r>
  </si>
  <si>
    <r>
      <rPr>
        <b/>
        <sz val="10"/>
        <rFont val="Arial"/>
        <family val="2"/>
      </rPr>
      <t>2</t>
    </r>
  </si>
  <si>
    <r>
      <rPr>
        <b/>
        <sz val="10"/>
        <rFont val="Arial"/>
        <family val="2"/>
      </rPr>
      <t>Assessment of proposed staff</t>
    </r>
  </si>
  <si>
    <r>
      <rPr>
        <b/>
        <sz val="8"/>
        <rFont val="Arial"/>
        <family val="2"/>
      </rPr>
      <t>2.1</t>
    </r>
  </si>
  <si>
    <r>
      <rPr>
        <b/>
        <sz val="8"/>
        <rFont val="Arial"/>
        <family val="2"/>
      </rPr>
      <t>Expert 1 (in accordance with ToR provisions/criteria)</t>
    </r>
  </si>
  <si>
    <r>
      <rPr>
        <sz val="8"/>
        <rFont val="Arial"/>
        <family val="2"/>
      </rPr>
      <t>2.1.1</t>
    </r>
  </si>
  <si>
    <t>- Education/training</t>
  </si>
  <si>
    <r>
      <rPr>
        <sz val="8"/>
        <rFont val="Arial"/>
        <family val="2"/>
      </rPr>
      <t>2.1.2</t>
    </r>
  </si>
  <si>
    <r>
      <rPr>
        <sz val="8"/>
        <rFont val="Arial"/>
        <family val="2"/>
      </rPr>
      <t>- Language</t>
    </r>
  </si>
  <si>
    <r>
      <rPr>
        <sz val="8"/>
        <rFont val="Arial"/>
        <family val="2"/>
      </rPr>
      <t>2.1.3</t>
    </r>
  </si>
  <si>
    <r>
      <rPr>
        <sz val="8"/>
        <rFont val="Arial"/>
        <family val="2"/>
      </rPr>
      <t>- General professional experience</t>
    </r>
  </si>
  <si>
    <r>
      <rPr>
        <sz val="8"/>
        <rFont val="Arial"/>
        <family val="2"/>
      </rPr>
      <t>2.1.4</t>
    </r>
  </si>
  <si>
    <r>
      <rPr>
        <sz val="8"/>
        <rFont val="Arial"/>
        <family val="2"/>
      </rPr>
      <t>- Specific professional experience</t>
    </r>
  </si>
  <si>
    <r>
      <rPr>
        <sz val="8"/>
        <rFont val="Arial"/>
        <family val="2"/>
      </rPr>
      <t>2.1.5</t>
    </r>
  </si>
  <si>
    <r>
      <rPr>
        <sz val="8"/>
        <rFont val="Arial"/>
        <family val="2"/>
      </rPr>
      <t>- Leadership/management experience</t>
    </r>
  </si>
  <si>
    <t>2.1.6</t>
  </si>
  <si>
    <r>
      <rPr>
        <sz val="8"/>
        <rFont val="Arial"/>
        <family val="2"/>
      </rPr>
      <t>- Other</t>
    </r>
  </si>
  <si>
    <r>
      <rPr>
        <b/>
        <sz val="8"/>
        <rFont val="Arial"/>
        <family val="2"/>
      </rPr>
      <t>Interim total 2.1</t>
    </r>
  </si>
  <si>
    <r>
      <rPr>
        <b/>
        <sz val="8"/>
        <rFont val="Arial"/>
        <family val="2"/>
      </rPr>
      <t>2.2</t>
    </r>
  </si>
  <si>
    <r>
      <rPr>
        <b/>
        <sz val="8"/>
        <rFont val="Arial"/>
        <family val="2"/>
      </rPr>
      <t>Expert 2 (in accordance with ToR provisions/criteria)</t>
    </r>
  </si>
  <si>
    <r>
      <rPr>
        <sz val="8"/>
        <rFont val="Arial"/>
        <family val="2"/>
      </rPr>
      <t>2.2.1</t>
    </r>
  </si>
  <si>
    <r>
      <rPr>
        <sz val="8"/>
        <rFont val="Arial"/>
        <family val="2"/>
      </rPr>
      <t>2.2.2</t>
    </r>
  </si>
  <si>
    <r>
      <rPr>
        <sz val="8"/>
        <rFont val="Arial"/>
        <family val="2"/>
      </rPr>
      <t>2.2.3</t>
    </r>
  </si>
  <si>
    <r>
      <rPr>
        <sz val="8"/>
        <rFont val="Arial"/>
        <family val="2"/>
      </rPr>
      <t>2.2.4</t>
    </r>
  </si>
  <si>
    <r>
      <rPr>
        <b/>
        <sz val="8"/>
        <rFont val="Arial"/>
        <family val="2"/>
      </rPr>
      <t>Interim total 2.2</t>
    </r>
  </si>
  <si>
    <r>
      <rPr>
        <b/>
        <sz val="8"/>
        <rFont val="Arial"/>
        <family val="2"/>
      </rPr>
      <t>2.3</t>
    </r>
  </si>
  <si>
    <r>
      <rPr>
        <b/>
        <sz val="8"/>
        <rFont val="Arial"/>
        <family val="2"/>
      </rPr>
      <t xml:space="preserve"> Expert 3 (in accordance with ToR provisions/criteria)</t>
    </r>
  </si>
  <si>
    <r>
      <rPr>
        <sz val="8"/>
        <rFont val="Arial"/>
        <family val="2"/>
      </rPr>
      <t>2.3.1</t>
    </r>
  </si>
  <si>
    <r>
      <rPr>
        <sz val="8"/>
        <rFont val="Arial"/>
        <family val="2"/>
      </rPr>
      <t>2.3.2</t>
    </r>
  </si>
  <si>
    <r>
      <rPr>
        <sz val="8"/>
        <rFont val="Arial"/>
        <family val="2"/>
      </rPr>
      <t>2.3.3</t>
    </r>
  </si>
  <si>
    <r>
      <rPr>
        <sz val="8"/>
        <rFont val="Arial"/>
        <family val="2"/>
      </rPr>
      <t>2.3.4</t>
    </r>
  </si>
  <si>
    <r>
      <rPr>
        <b/>
        <sz val="8"/>
        <rFont val="Arial"/>
        <family val="2"/>
      </rPr>
      <t>Interim total 2.3</t>
    </r>
  </si>
  <si>
    <r>
      <rPr>
        <b/>
        <sz val="8"/>
        <rFont val="Arial"/>
        <family val="2"/>
      </rPr>
      <t>2.4</t>
    </r>
  </si>
  <si>
    <r>
      <rPr>
        <b/>
        <sz val="8"/>
        <rFont val="Arial"/>
        <family val="2"/>
      </rPr>
      <t>Expert 4 (in accordance with ToR provisions/criteria)</t>
    </r>
  </si>
  <si>
    <r>
      <rPr>
        <sz val="8"/>
        <rFont val="Arial"/>
        <family val="2"/>
      </rPr>
      <t>2.4.1</t>
    </r>
  </si>
  <si>
    <r>
      <rPr>
        <sz val="8"/>
        <rFont val="Arial"/>
        <family val="2"/>
      </rPr>
      <t>2.4.2</t>
    </r>
  </si>
  <si>
    <r>
      <rPr>
        <sz val="8"/>
        <rFont val="Arial"/>
        <family val="2"/>
      </rPr>
      <t>2.4.3</t>
    </r>
  </si>
  <si>
    <r>
      <rPr>
        <sz val="8"/>
        <rFont val="Arial"/>
        <family val="2"/>
      </rPr>
      <t>2.4.4</t>
    </r>
  </si>
  <si>
    <r>
      <rPr>
        <b/>
        <sz val="8"/>
        <rFont val="Arial"/>
        <family val="2"/>
      </rPr>
      <t>Interim total 2.4</t>
    </r>
  </si>
  <si>
    <r>
      <rPr>
        <b/>
        <sz val="8"/>
        <rFont val="Arial"/>
        <family val="2"/>
      </rPr>
      <t>2.5</t>
    </r>
  </si>
  <si>
    <r>
      <rPr>
        <b/>
        <sz val="8"/>
        <rFont val="Arial"/>
        <family val="2"/>
      </rPr>
      <t>Expert 5 (in accordance with ToR provisions/criteria)</t>
    </r>
  </si>
  <si>
    <r>
      <rPr>
        <sz val="8"/>
        <rFont val="Arial"/>
        <family val="2"/>
      </rPr>
      <t>2.5.1</t>
    </r>
  </si>
  <si>
    <r>
      <rPr>
        <sz val="8"/>
        <rFont val="Arial"/>
        <family val="2"/>
      </rPr>
      <t>2.5.2</t>
    </r>
  </si>
  <si>
    <r>
      <rPr>
        <sz val="8"/>
        <rFont val="Arial"/>
        <family val="2"/>
      </rPr>
      <t>2.5.3</t>
    </r>
  </si>
  <si>
    <r>
      <rPr>
        <sz val="8"/>
        <rFont val="Arial"/>
        <family val="2"/>
      </rPr>
      <t>2.5.4</t>
    </r>
  </si>
  <si>
    <r>
      <rPr>
        <b/>
        <sz val="8"/>
        <rFont val="Arial"/>
        <family val="2"/>
      </rPr>
      <t>Interim total 2.5</t>
    </r>
  </si>
  <si>
    <r>
      <rPr>
        <b/>
        <sz val="8"/>
        <rFont val="Arial"/>
        <family val="2"/>
      </rPr>
      <t>Total 2</t>
    </r>
  </si>
  <si>
    <r>
      <rPr>
        <b/>
        <sz val="10"/>
        <rFont val="Arial"/>
        <family val="2"/>
      </rPr>
      <t>Total 1 + 2</t>
    </r>
  </si>
  <si>
    <r>
      <rPr>
        <sz val="8"/>
        <rFont val="Arial"/>
        <family val="2"/>
      </rPr>
      <t>I hereby declare that I completed this assessment independently, to the best of my knowledge and in good faith.</t>
    </r>
  </si>
  <si>
    <t>Date, given name and family name, function</t>
  </si>
  <si>
    <t>Enter Tenderer 6</t>
  </si>
  <si>
    <t>Enter Tenderer 7</t>
  </si>
  <si>
    <t>Enter Tenderer 8</t>
  </si>
  <si>
    <t>Enter Tenderer 9</t>
  </si>
  <si>
    <t>Enter Tenderer 10</t>
  </si>
  <si>
    <t>Enter Tenderer 11</t>
  </si>
  <si>
    <t>Enter Tenderer 12</t>
  </si>
  <si>
    <t>Enter Tenderer 13</t>
  </si>
  <si>
    <t>Enter Tenderer 14</t>
  </si>
  <si>
    <t>Enter Tenderer 15</t>
  </si>
  <si>
    <t>Enter Tenderer 16</t>
  </si>
  <si>
    <t>Enter Tenderer 17</t>
  </si>
  <si>
    <t>Enter Tenderer 18</t>
  </si>
  <si>
    <t>Enter Tenderer 19</t>
  </si>
  <si>
    <t>Enter Tenderer 20</t>
  </si>
  <si>
    <t>Business development of 46 women-owned microbusinesses</t>
  </si>
  <si>
    <t>Advancing women's inclusion in business in Rwanda</t>
  </si>
  <si>
    <t>Project title:</t>
  </si>
  <si>
    <t>Version (delete as appropriate)</t>
  </si>
  <si>
    <t>Services put out to tender: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</si>
</sst>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Calibri"/>
      <family val="2"/>
      <scheme val="minor"/>
    </font>
    <font>
      <sz val="8"/>
      <name val="Univers (WN)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lightGray"/>
    </fill>
    <fill>
      <patternFill patternType="solid">
        <fgColor rgb="FFFFCC6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theme="0" tint="-0.499984740745262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hair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1">
    <xf numFmtId="0" fontId="0" fillId="0" borderId="0" xfId="0"/>
    <xf numFmtId="0" fontId="9" fillId="0" borderId="0" xfId="2" applyFont="1" applyBorder="1" applyAlignment="1" applyProtection="1">
      <alignment vertical="top" wrapText="1"/>
    </xf>
    <xf numFmtId="1" fontId="8" fillId="3" borderId="16" xfId="1" applyNumberFormat="1" applyFont="1" applyFill="1" applyBorder="1" applyAlignment="1" applyProtection="1">
      <alignment horizontal="right" vertical="center"/>
    </xf>
    <xf numFmtId="164" fontId="7" fillId="2" borderId="22" xfId="0" applyNumberFormat="1" applyFont="1" applyFill="1" applyBorder="1" applyAlignment="1" applyProtection="1">
      <alignment horizontal="right" vertical="center"/>
      <protection locked="0"/>
    </xf>
    <xf numFmtId="164" fontId="7" fillId="2" borderId="27" xfId="0" applyNumberFormat="1" applyFont="1" applyFill="1" applyBorder="1" applyAlignment="1" applyProtection="1">
      <alignment horizontal="right" vertical="center"/>
      <protection locked="0"/>
    </xf>
    <xf numFmtId="9" fontId="8" fillId="5" borderId="28" xfId="1" applyFont="1" applyFill="1" applyBorder="1" applyAlignment="1" applyProtection="1">
      <alignment horizontal="right" vertical="center"/>
    </xf>
    <xf numFmtId="9" fontId="7" fillId="7" borderId="21" xfId="1" applyFont="1" applyFill="1" applyBorder="1" applyAlignment="1" applyProtection="1">
      <alignment horizontal="right" vertical="center"/>
    </xf>
    <xf numFmtId="9" fontId="8" fillId="0" borderId="28" xfId="1" applyFont="1" applyBorder="1" applyAlignment="1" applyProtection="1">
      <alignment horizontal="right" vertical="center"/>
    </xf>
    <xf numFmtId="9" fontId="11" fillId="0" borderId="28" xfId="1" applyFont="1" applyFill="1" applyBorder="1" applyAlignment="1" applyProtection="1">
      <alignment horizontal="right" vertical="center"/>
    </xf>
    <xf numFmtId="164" fontId="11" fillId="0" borderId="11" xfId="1" applyNumberFormat="1" applyFont="1" applyFill="1" applyBorder="1" applyAlignment="1" applyProtection="1">
      <alignment horizontal="right" vertical="center"/>
    </xf>
    <xf numFmtId="1" fontId="8" fillId="0" borderId="28" xfId="1" applyNumberFormat="1" applyFont="1" applyBorder="1" applyAlignment="1" applyProtection="1">
      <alignment horizontal="right" vertical="center"/>
    </xf>
    <xf numFmtId="9" fontId="8" fillId="0" borderId="28" xfId="1" applyFont="1" applyFill="1" applyBorder="1" applyAlignment="1" applyProtection="1">
      <alignment horizontal="right" vertical="center"/>
    </xf>
    <xf numFmtId="1" fontId="8" fillId="0" borderId="16" xfId="1" applyNumberFormat="1" applyFont="1" applyFill="1" applyBorder="1" applyAlignment="1" applyProtection="1">
      <alignment horizontal="right" vertical="center"/>
    </xf>
    <xf numFmtId="164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6" xfId="0" quotePrefix="1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9" fontId="11" fillId="4" borderId="11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9" fontId="8" fillId="0" borderId="14" xfId="0" quotePrefix="1" applyNumberFormat="1" applyFont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right" vertical="center"/>
    </xf>
    <xf numFmtId="164" fontId="7" fillId="0" borderId="18" xfId="0" applyNumberFormat="1" applyFont="1" applyBorder="1" applyAlignment="1">
      <alignment horizontal="right" vertical="center"/>
    </xf>
    <xf numFmtId="49" fontId="7" fillId="0" borderId="19" xfId="0" quotePrefix="1" applyNumberFormat="1" applyFont="1" applyBorder="1" applyAlignment="1">
      <alignment horizontal="center" vertical="center"/>
    </xf>
    <xf numFmtId="9" fontId="7" fillId="0" borderId="21" xfId="1" applyFont="1" applyFill="1" applyBorder="1" applyAlignment="1" applyProtection="1">
      <alignment horizontal="right" vertical="center"/>
    </xf>
    <xf numFmtId="164" fontId="7" fillId="2" borderId="22" xfId="0" applyNumberFormat="1" applyFont="1" applyFill="1" applyBorder="1" applyAlignment="1">
      <alignment horizontal="right" vertical="center"/>
    </xf>
    <xf numFmtId="164" fontId="7" fillId="0" borderId="1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49" fontId="7" fillId="0" borderId="23" xfId="0" quotePrefix="1" applyNumberFormat="1" applyFont="1" applyBorder="1" applyAlignment="1">
      <alignment horizontal="center" vertical="center"/>
    </xf>
    <xf numFmtId="9" fontId="7" fillId="0" borderId="26" xfId="1" applyFont="1" applyFill="1" applyBorder="1" applyAlignment="1" applyProtection="1">
      <alignment horizontal="right" vertical="center"/>
    </xf>
    <xf numFmtId="164" fontId="7" fillId="0" borderId="23" xfId="0" applyNumberFormat="1" applyFont="1" applyBorder="1" applyAlignment="1">
      <alignment horizontal="right" vertical="center"/>
    </xf>
    <xf numFmtId="164" fontId="8" fillId="0" borderId="29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8" fillId="6" borderId="29" xfId="0" applyNumberFormat="1" applyFont="1" applyFill="1" applyBorder="1" applyAlignment="1">
      <alignment horizontal="right" vertical="center"/>
    </xf>
    <xf numFmtId="49" fontId="8" fillId="0" borderId="11" xfId="0" quotePrefix="1" applyNumberFormat="1" applyFont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right"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29" xfId="0" applyNumberFormat="1" applyFont="1" applyBorder="1" applyAlignment="1">
      <alignment horizontal="right" vertical="center"/>
    </xf>
    <xf numFmtId="1" fontId="7" fillId="0" borderId="16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49" fontId="7" fillId="0" borderId="19" xfId="0" applyNumberFormat="1" applyFont="1" applyBorder="1" applyAlignment="1">
      <alignment horizontal="center" vertical="center"/>
    </xf>
    <xf numFmtId="164" fontId="11" fillId="0" borderId="29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49" fontId="8" fillId="2" borderId="0" xfId="0" applyNumberFormat="1" applyFont="1" applyFill="1" applyAlignment="1" applyProtection="1">
      <alignment vertical="top" wrapText="1"/>
      <protection locked="0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49" fontId="8" fillId="3" borderId="0" xfId="0" applyNumberFormat="1" applyFont="1" applyFill="1" applyAlignment="1" applyProtection="1">
      <alignment vertical="top" wrapText="1"/>
      <protection locked="0"/>
    </xf>
    <xf numFmtId="49" fontId="3" fillId="3" borderId="0" xfId="0" applyNumberFormat="1" applyFont="1" applyFill="1" applyAlignment="1">
      <alignment horizontal="left" vertical="center" wrapText="1"/>
    </xf>
    <xf numFmtId="164" fontId="4" fillId="3" borderId="0" xfId="0" applyNumberFormat="1" applyFont="1" applyFill="1" applyAlignment="1">
      <alignment vertical="center"/>
    </xf>
    <xf numFmtId="164" fontId="5" fillId="3" borderId="0" xfId="0" applyNumberFormat="1" applyFont="1" applyFill="1" applyAlignment="1">
      <alignment horizontal="left" vertical="center" wrapText="1"/>
    </xf>
    <xf numFmtId="164" fontId="7" fillId="3" borderId="0" xfId="0" applyNumberFormat="1" applyFont="1" applyFill="1" applyAlignment="1">
      <alignment horizontal="left" vertical="top"/>
    </xf>
    <xf numFmtId="0" fontId="7" fillId="3" borderId="0" xfId="0" applyFont="1" applyFill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164" fontId="7" fillId="3" borderId="0" xfId="0" applyNumberFormat="1" applyFont="1" applyFill="1" applyAlignment="1">
      <alignment horizontal="left" vertical="top"/>
    </xf>
    <xf numFmtId="49" fontId="7" fillId="3" borderId="0" xfId="0" applyNumberFormat="1" applyFont="1" applyFill="1" applyAlignment="1">
      <alignment horizontal="left" vertical="top" wrapText="1"/>
    </xf>
    <xf numFmtId="49" fontId="8" fillId="2" borderId="0" xfId="0" applyNumberFormat="1" applyFont="1" applyFill="1" applyAlignment="1" applyProtection="1">
      <alignment horizontal="left" vertical="top" wrapText="1"/>
      <protection locked="0"/>
    </xf>
    <xf numFmtId="0" fontId="7" fillId="3" borderId="2" xfId="0" applyFont="1" applyFill="1" applyBorder="1" applyAlignment="1">
      <alignment horizontal="left" vertical="top" wrapText="1"/>
    </xf>
    <xf numFmtId="0" fontId="7" fillId="0" borderId="2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quotePrefix="1" applyNumberFormat="1" applyFont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" fontId="7" fillId="0" borderId="20" xfId="0" applyNumberFormat="1" applyFont="1" applyBorder="1" applyAlignment="1">
      <alignment horizontal="left" vertical="center" wrapText="1"/>
    </xf>
    <xf numFmtId="1" fontId="7" fillId="0" borderId="19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1" fontId="7" fillId="0" borderId="24" xfId="0" applyNumberFormat="1" applyFont="1" applyBorder="1" applyAlignment="1">
      <alignment horizontal="left" vertical="center" wrapText="1"/>
    </xf>
    <xf numFmtId="1" fontId="7" fillId="0" borderId="25" xfId="0" applyNumberFormat="1" applyFont="1" applyBorder="1" applyAlignment="1">
      <alignment horizontal="left" vertical="center" wrapText="1"/>
    </xf>
    <xf numFmtId="1" fontId="8" fillId="0" borderId="12" xfId="0" applyNumberFormat="1" applyFont="1" applyBorder="1" applyAlignment="1">
      <alignment horizontal="left" vertical="center" wrapText="1"/>
    </xf>
    <xf numFmtId="1" fontId="8" fillId="0" borderId="11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7" fillId="0" borderId="20" xfId="0" quotePrefix="1" applyNumberFormat="1" applyFont="1" applyBorder="1" applyAlignment="1">
      <alignment horizontal="left" vertical="center" wrapText="1"/>
    </xf>
    <xf numFmtId="49" fontId="7" fillId="0" borderId="19" xfId="0" quotePrefix="1" applyNumberFormat="1" applyFont="1" applyBorder="1" applyAlignment="1">
      <alignment horizontal="left" vertical="center" wrapText="1"/>
    </xf>
    <xf numFmtId="49" fontId="7" fillId="0" borderId="24" xfId="0" applyNumberFormat="1" applyFont="1" applyBorder="1" applyAlignment="1">
      <alignment horizontal="left" vertical="center" wrapText="1"/>
    </xf>
    <xf numFmtId="49" fontId="7" fillId="0" borderId="25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top" wrapText="1"/>
    </xf>
    <xf numFmtId="49" fontId="7" fillId="0" borderId="0" xfId="0" applyNumberFormat="1" applyFont="1" applyAlignment="1">
      <alignment vertical="top"/>
    </xf>
    <xf numFmtId="164" fontId="8" fillId="2" borderId="1" xfId="0" applyNumberFormat="1" applyFont="1" applyFill="1" applyBorder="1" applyAlignment="1" applyProtection="1">
      <alignment horizontal="left" wrapText="1"/>
      <protection locked="0"/>
    </xf>
    <xf numFmtId="164" fontId="7" fillId="0" borderId="2" xfId="0" applyNumberFormat="1" applyFont="1" applyBorder="1" applyAlignment="1">
      <alignment horizontal="left"/>
    </xf>
    <xf numFmtId="49" fontId="11" fillId="0" borderId="13" xfId="0" applyNumberFormat="1" applyFont="1" applyBorder="1" applyAlignment="1">
      <alignment horizontal="right" vertical="center" wrapText="1"/>
    </xf>
    <xf numFmtId="49" fontId="11" fillId="0" borderId="11" xfId="0" applyNumberFormat="1" applyFont="1" applyBorder="1" applyAlignment="1">
      <alignment horizontal="right" vertical="center" wrapText="1"/>
    </xf>
  </cellXfs>
  <cellStyles count="3">
    <cellStyle name="Explanatory Text" xfId="2" builtinId="53"/>
    <cellStyle name="Normal" xfId="0" builtinId="0"/>
    <cellStyle name="Percent" xfId="1" builtinId="5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108856</xdr:colOff>
      <xdr:row>0</xdr:row>
      <xdr:rowOff>228599</xdr:rowOff>
    </xdr:from>
    <xdr:to>
      <xdr:col>13</xdr:col>
      <xdr:colOff>462733</xdr:colOff>
      <xdr:row>0</xdr:row>
      <xdr:rowOff>645159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BFBE78-C6E2-905D-9D29-874A638CB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0885" y="228599"/>
          <a:ext cx="1398905" cy="416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108856</xdr:colOff>
      <xdr:row>0</xdr:row>
      <xdr:rowOff>228599</xdr:rowOff>
    </xdr:from>
    <xdr:to>
      <xdr:col>13</xdr:col>
      <xdr:colOff>462733</xdr:colOff>
      <xdr:row>0</xdr:row>
      <xdr:rowOff>645159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8988E5-CC38-4104-8677-EE9217B0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6956" y="228599"/>
          <a:ext cx="1390197" cy="416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108856</xdr:colOff>
      <xdr:row>0</xdr:row>
      <xdr:rowOff>228599</xdr:rowOff>
    </xdr:from>
    <xdr:to>
      <xdr:col>13</xdr:col>
      <xdr:colOff>462733</xdr:colOff>
      <xdr:row>0</xdr:row>
      <xdr:rowOff>645159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FE2358-C882-4002-BA3F-854E3823E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6956" y="228599"/>
          <a:ext cx="1390197" cy="416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108856</xdr:colOff>
      <xdr:row>0</xdr:row>
      <xdr:rowOff>228599</xdr:rowOff>
    </xdr:from>
    <xdr:to>
      <xdr:col>13</xdr:col>
      <xdr:colOff>462733</xdr:colOff>
      <xdr:row>0</xdr:row>
      <xdr:rowOff>645159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09C9B9-53F5-4D9C-8CB2-C656DC19C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6956" y="228599"/>
          <a:ext cx="1390197" cy="416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97091-E0E2-45C0-984F-30DC3DD11E64}">
  <dimension ref="A1:W72"/>
  <sheetViews>
    <sheetView topLeftCell="A14" zoomScale="85" zoomScaleNormal="85" workbookViewId="0">
      <selection activeCell="E16" sqref="E16"/>
    </sheetView>
  </sheetViews>
  <sheetFormatPr defaultColWidth="4.44140625" defaultRowHeight="10.199999999999999" outlineLevelRow="1"/>
  <cols>
    <col min="1" max="1" width="5" style="22" customWidth="1"/>
    <col min="2" max="2" width="14.6640625" style="59" customWidth="1"/>
    <col min="3" max="3" width="31.6640625" style="43" customWidth="1"/>
    <col min="4" max="4" width="8.5546875" style="16" bestFit="1" customWidth="1"/>
    <col min="5" max="5" width="6.44140625" style="17" bestFit="1" customWidth="1"/>
    <col min="6" max="6" width="8.6640625" style="17" customWidth="1"/>
    <col min="7" max="7" width="6.44140625" style="17" bestFit="1" customWidth="1"/>
    <col min="8" max="8" width="8.6640625" style="17" bestFit="1" customWidth="1"/>
    <col min="9" max="9" width="6.44140625" style="17" bestFit="1" customWidth="1"/>
    <col min="10" max="10" width="8.6640625" style="17" bestFit="1" customWidth="1"/>
    <col min="11" max="11" width="6.44140625" style="17" bestFit="1" customWidth="1"/>
    <col min="12" max="12" width="8.6640625" style="17" bestFit="1" customWidth="1"/>
    <col min="13" max="13" width="6.44140625" style="17" bestFit="1" customWidth="1"/>
    <col min="14" max="14" width="8.6640625" style="17" bestFit="1" customWidth="1"/>
    <col min="15" max="15" width="26" style="16" customWidth="1"/>
    <col min="16" max="16" width="43.109375" style="16" hidden="1" customWidth="1"/>
    <col min="17" max="16384" width="4.44140625" style="16"/>
  </cols>
  <sheetData>
    <row r="1" spans="1:23" ht="72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13"/>
      <c r="L1" s="71"/>
      <c r="M1" s="71"/>
      <c r="N1" s="71"/>
      <c r="O1" s="14"/>
      <c r="P1" s="15"/>
      <c r="Q1" s="15"/>
      <c r="R1" s="15"/>
      <c r="S1" s="15"/>
      <c r="T1" s="15"/>
    </row>
    <row r="2" spans="1:23" ht="22.95" customHeight="1">
      <c r="A2" s="62" t="s">
        <v>113</v>
      </c>
      <c r="B2" s="63"/>
      <c r="C2" s="61" t="s">
        <v>112</v>
      </c>
      <c r="D2" s="76" t="s">
        <v>115</v>
      </c>
      <c r="E2" s="76"/>
      <c r="F2" s="75" t="s">
        <v>111</v>
      </c>
      <c r="G2" s="75"/>
      <c r="H2" s="75"/>
      <c r="I2" s="75"/>
      <c r="J2" s="75"/>
      <c r="K2" s="66"/>
      <c r="L2" s="67"/>
      <c r="M2" s="67"/>
      <c r="N2" s="67"/>
      <c r="O2" s="14"/>
      <c r="P2" s="15"/>
      <c r="Q2" s="15"/>
      <c r="R2" s="15"/>
      <c r="S2" s="15"/>
      <c r="T2" s="15"/>
    </row>
    <row r="3" spans="1:23" ht="1.95" customHeight="1">
      <c r="A3" s="62"/>
      <c r="B3" s="63"/>
      <c r="C3" s="64"/>
      <c r="D3" s="65"/>
      <c r="E3" s="65"/>
      <c r="F3" s="65"/>
      <c r="G3" s="65"/>
      <c r="H3" s="65"/>
      <c r="I3" s="65"/>
      <c r="J3" s="65"/>
      <c r="K3" s="66"/>
      <c r="L3" s="67"/>
      <c r="M3" s="67"/>
      <c r="N3" s="67"/>
      <c r="O3" s="14"/>
      <c r="P3" s="15"/>
      <c r="Q3" s="15"/>
      <c r="R3" s="15"/>
      <c r="S3" s="15"/>
      <c r="T3" s="15"/>
    </row>
    <row r="4" spans="1:23" ht="21" customHeight="1">
      <c r="A4" s="72" t="s">
        <v>1</v>
      </c>
      <c r="B4" s="72"/>
      <c r="C4" s="61"/>
      <c r="D4" s="72" t="s">
        <v>114</v>
      </c>
      <c r="E4" s="72"/>
      <c r="F4" s="81" t="s">
        <v>2</v>
      </c>
      <c r="G4" s="81"/>
      <c r="H4" s="81"/>
      <c r="I4" s="81"/>
      <c r="J4" s="81"/>
      <c r="K4" s="73"/>
      <c r="L4" s="73"/>
      <c r="M4" s="73"/>
      <c r="N4" s="73"/>
    </row>
    <row r="5" spans="1:23" s="69" customFormat="1" ht="4.95" customHeight="1">
      <c r="A5" s="63"/>
      <c r="B5" s="63"/>
      <c r="C5" s="64"/>
      <c r="D5" s="74"/>
      <c r="E5" s="74"/>
      <c r="F5" s="64"/>
      <c r="G5" s="64"/>
      <c r="H5" s="64"/>
      <c r="I5" s="64"/>
      <c r="J5" s="64"/>
      <c r="K5" s="68"/>
      <c r="L5" s="68"/>
      <c r="M5" s="68"/>
      <c r="N5" s="68"/>
    </row>
    <row r="6" spans="1:23" s="21" customFormat="1" ht="27.75" customHeight="1">
      <c r="A6" s="18"/>
      <c r="B6" s="19"/>
      <c r="C6" s="20"/>
      <c r="D6" s="19"/>
      <c r="E6" s="79" t="s">
        <v>3</v>
      </c>
      <c r="F6" s="80"/>
      <c r="G6" s="79" t="s">
        <v>4</v>
      </c>
      <c r="H6" s="80"/>
      <c r="I6" s="79" t="s">
        <v>5</v>
      </c>
      <c r="J6" s="80"/>
      <c r="K6" s="79" t="s">
        <v>6</v>
      </c>
      <c r="L6" s="80"/>
      <c r="M6" s="79" t="s">
        <v>7</v>
      </c>
      <c r="N6" s="84"/>
      <c r="O6" s="1"/>
      <c r="P6" s="1"/>
      <c r="Q6" s="1"/>
      <c r="R6" s="1"/>
      <c r="S6" s="1"/>
      <c r="T6" s="1"/>
      <c r="U6" s="1"/>
      <c r="V6" s="1"/>
      <c r="W6" s="1"/>
    </row>
    <row r="7" spans="1:23" ht="9.75" customHeight="1">
      <c r="B7" s="85" t="s">
        <v>8</v>
      </c>
      <c r="C7" s="86"/>
      <c r="D7" s="23" t="s">
        <v>9</v>
      </c>
      <c r="E7" s="24" t="s">
        <v>10</v>
      </c>
      <c r="F7" s="25" t="s">
        <v>11</v>
      </c>
      <c r="G7" s="24" t="s">
        <v>10</v>
      </c>
      <c r="H7" s="25" t="s">
        <v>11</v>
      </c>
      <c r="I7" s="24" t="s">
        <v>10</v>
      </c>
      <c r="J7" s="25" t="s">
        <v>11</v>
      </c>
      <c r="K7" s="24" t="s">
        <v>10</v>
      </c>
      <c r="L7" s="25" t="s">
        <v>11</v>
      </c>
      <c r="M7" s="24" t="s">
        <v>10</v>
      </c>
      <c r="N7" s="26" t="s">
        <v>11</v>
      </c>
    </row>
    <row r="8" spans="1:23" ht="10.35" customHeight="1">
      <c r="B8" s="87" t="s">
        <v>12</v>
      </c>
      <c r="C8" s="88"/>
      <c r="D8" s="27" t="s">
        <v>13</v>
      </c>
      <c r="E8" s="24" t="s">
        <v>14</v>
      </c>
      <c r="F8" s="25" t="s">
        <v>15</v>
      </c>
      <c r="G8" s="24" t="s">
        <v>14</v>
      </c>
      <c r="H8" s="25" t="s">
        <v>15</v>
      </c>
      <c r="I8" s="24" t="s">
        <v>14</v>
      </c>
      <c r="J8" s="25" t="s">
        <v>15</v>
      </c>
      <c r="K8" s="24" t="s">
        <v>14</v>
      </c>
      <c r="L8" s="25" t="s">
        <v>15</v>
      </c>
      <c r="M8" s="24" t="s">
        <v>14</v>
      </c>
      <c r="N8" s="26" t="s">
        <v>15</v>
      </c>
    </row>
    <row r="9" spans="1:23" ht="13.2" customHeight="1">
      <c r="A9" s="28"/>
      <c r="B9" s="89"/>
      <c r="C9" s="90"/>
      <c r="D9" s="29" t="s">
        <v>16</v>
      </c>
      <c r="E9" s="30" t="s">
        <v>17</v>
      </c>
      <c r="F9" s="31" t="s">
        <v>18</v>
      </c>
      <c r="G9" s="30" t="s">
        <v>17</v>
      </c>
      <c r="H9" s="31" t="s">
        <v>18</v>
      </c>
      <c r="I9" s="30" t="s">
        <v>17</v>
      </c>
      <c r="J9" s="31" t="s">
        <v>18</v>
      </c>
      <c r="K9" s="30" t="s">
        <v>17</v>
      </c>
      <c r="L9" s="31" t="s">
        <v>18</v>
      </c>
      <c r="M9" s="30" t="s">
        <v>17</v>
      </c>
      <c r="N9" s="32" t="s">
        <v>18</v>
      </c>
    </row>
    <row r="10" spans="1:23" s="34" customFormat="1" ht="12.75" customHeight="1">
      <c r="A10" s="33" t="s">
        <v>19</v>
      </c>
      <c r="B10" s="91" t="s">
        <v>20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P10" s="35" t="str">
        <f>IF(ISBLANK(B10),A10,B10)</f>
        <v>Assessment of technical-methodological concept</v>
      </c>
    </row>
    <row r="11" spans="1:23" ht="11.25" customHeight="1">
      <c r="A11" s="36" t="s">
        <v>21</v>
      </c>
      <c r="B11" s="82" t="s">
        <v>22</v>
      </c>
      <c r="C11" s="83"/>
      <c r="D11" s="2"/>
      <c r="E11" s="37"/>
      <c r="F11" s="38"/>
      <c r="G11" s="37"/>
      <c r="H11" s="38"/>
      <c r="I11" s="37"/>
      <c r="J11" s="38"/>
      <c r="K11" s="37"/>
      <c r="L11" s="38"/>
      <c r="M11" s="37"/>
      <c r="N11" s="38"/>
      <c r="P11" s="35" t="str">
        <f t="shared" ref="P11:P59" si="0">IF(ISBLANK(B11),A11,B11)</f>
        <v>Interpretation of objectives</v>
      </c>
    </row>
    <row r="12" spans="1:23" ht="11.25" customHeight="1">
      <c r="A12" s="39" t="s">
        <v>23</v>
      </c>
      <c r="B12" s="77" t="s">
        <v>24</v>
      </c>
      <c r="C12" s="78"/>
      <c r="D12" s="40">
        <v>0.01</v>
      </c>
      <c r="E12" s="3"/>
      <c r="F12" s="42">
        <f>$D12*E12*100</f>
        <v>0</v>
      </c>
      <c r="G12" s="3"/>
      <c r="H12" s="42">
        <f>$D12*G12*100</f>
        <v>0</v>
      </c>
      <c r="I12" s="3"/>
      <c r="J12" s="42">
        <f>$D12*I12*100</f>
        <v>0</v>
      </c>
      <c r="K12" s="3"/>
      <c r="L12" s="42">
        <f>$D12*K12*100</f>
        <v>0</v>
      </c>
      <c r="M12" s="3"/>
      <c r="N12" s="42">
        <f>$D12*M12*100</f>
        <v>0</v>
      </c>
      <c r="P12" s="43" t="str">
        <f t="shared" si="0"/>
        <v>Interpretation of the objectives in the ToRs</v>
      </c>
    </row>
    <row r="13" spans="1:23" ht="11.25" customHeight="1">
      <c r="A13" s="44" t="s">
        <v>25</v>
      </c>
      <c r="B13" s="93" t="s">
        <v>26</v>
      </c>
      <c r="C13" s="94"/>
      <c r="D13" s="45">
        <v>0.02</v>
      </c>
      <c r="E13" s="4"/>
      <c r="F13" s="46">
        <f>$D13*E13*100</f>
        <v>0</v>
      </c>
      <c r="G13" s="4"/>
      <c r="H13" s="46">
        <f>$D13*G13*100</f>
        <v>0</v>
      </c>
      <c r="I13" s="4"/>
      <c r="J13" s="46">
        <f>$D13*I13*100</f>
        <v>0</v>
      </c>
      <c r="K13" s="4"/>
      <c r="L13" s="46">
        <f>$D13*K13*100</f>
        <v>0</v>
      </c>
      <c r="M13" s="4"/>
      <c r="N13" s="46">
        <f>$D13*M13*100</f>
        <v>0</v>
      </c>
      <c r="P13" s="43" t="str">
        <f t="shared" si="0"/>
        <v>Critical examination of tasks</v>
      </c>
    </row>
    <row r="14" spans="1:23" s="34" customFormat="1" ht="11.25" customHeight="1">
      <c r="A14" s="95" t="s">
        <v>27</v>
      </c>
      <c r="B14" s="95"/>
      <c r="C14" s="96"/>
      <c r="D14" s="11">
        <f>SUM(D12:D13)</f>
        <v>0.03</v>
      </c>
      <c r="E14" s="47"/>
      <c r="F14" s="48">
        <f>SUM(F12:F13)</f>
        <v>0</v>
      </c>
      <c r="G14" s="47"/>
      <c r="H14" s="48">
        <f>SUM(H12:H13)</f>
        <v>0</v>
      </c>
      <c r="I14" s="47"/>
      <c r="J14" s="48">
        <f>SUM(J12:J13)</f>
        <v>0</v>
      </c>
      <c r="K14" s="47"/>
      <c r="L14" s="48">
        <f>SUM(L12:L13)</f>
        <v>0</v>
      </c>
      <c r="M14" s="47"/>
      <c r="N14" s="48">
        <f>SUM(N12:N13)</f>
        <v>0</v>
      </c>
      <c r="P14" s="35" t="str">
        <f t="shared" si="0"/>
        <v>Interim total 1.1</v>
      </c>
    </row>
    <row r="15" spans="1:23">
      <c r="A15" s="36" t="s">
        <v>28</v>
      </c>
      <c r="B15" s="82" t="s">
        <v>29</v>
      </c>
      <c r="C15" s="83"/>
      <c r="D15" s="12"/>
      <c r="E15" s="37"/>
      <c r="F15" s="49"/>
      <c r="G15" s="37"/>
      <c r="H15" s="49"/>
      <c r="I15" s="37"/>
      <c r="J15" s="49"/>
      <c r="K15" s="37"/>
      <c r="L15" s="49"/>
      <c r="M15" s="37"/>
      <c r="N15" s="49"/>
      <c r="P15" s="35" t="str">
        <f t="shared" si="0"/>
        <v>Strategy</v>
      </c>
    </row>
    <row r="16" spans="1:23" ht="11.25" customHeight="1">
      <c r="A16" s="39" t="s">
        <v>30</v>
      </c>
      <c r="B16" s="77" t="s">
        <v>31</v>
      </c>
      <c r="C16" s="78"/>
      <c r="D16" s="40">
        <v>0.09</v>
      </c>
      <c r="E16" s="3"/>
      <c r="F16" s="42">
        <f>$D16*E16*100</f>
        <v>0</v>
      </c>
      <c r="G16" s="3"/>
      <c r="H16" s="42">
        <f>$D16*G16*100</f>
        <v>0</v>
      </c>
      <c r="I16" s="3"/>
      <c r="J16" s="42">
        <f>$D16*I16*100</f>
        <v>0</v>
      </c>
      <c r="K16" s="3"/>
      <c r="L16" s="42">
        <f>$D16*K16*100</f>
        <v>0</v>
      </c>
      <c r="M16" s="3"/>
      <c r="N16" s="42">
        <f>$D16*M16*100</f>
        <v>0</v>
      </c>
      <c r="P16" s="43" t="str">
        <f t="shared" si="0"/>
        <v>Strategic approach for achieving the objectives in the ToRs</v>
      </c>
    </row>
    <row r="17" spans="1:16" ht="11.25" customHeight="1">
      <c r="A17" s="39" t="s">
        <v>32</v>
      </c>
      <c r="B17" s="77" t="s">
        <v>33</v>
      </c>
      <c r="C17" s="78"/>
      <c r="D17" s="40">
        <v>0.03</v>
      </c>
      <c r="E17" s="3"/>
      <c r="F17" s="42">
        <f t="shared" ref="F17" si="1">$D17*E17*100</f>
        <v>0</v>
      </c>
      <c r="G17" s="3"/>
      <c r="H17" s="42">
        <f t="shared" ref="H17" si="2">$D17*G17*100</f>
        <v>0</v>
      </c>
      <c r="I17" s="3"/>
      <c r="J17" s="42">
        <f t="shared" ref="J17" si="3">$D17*I17*100</f>
        <v>0</v>
      </c>
      <c r="K17" s="3"/>
      <c r="L17" s="42">
        <f t="shared" ref="L17" si="4">$D17*K17*100</f>
        <v>0</v>
      </c>
      <c r="M17" s="3"/>
      <c r="N17" s="42">
        <f t="shared" ref="N17" si="5">$D17*M17*100</f>
        <v>0</v>
      </c>
      <c r="P17" s="43" t="str">
        <f t="shared" si="0"/>
        <v>Building partnerships with the relevant actors</v>
      </c>
    </row>
    <row r="18" spans="1:16" s="34" customFormat="1" ht="11.25" customHeight="1">
      <c r="A18" s="95" t="s">
        <v>34</v>
      </c>
      <c r="B18" s="95"/>
      <c r="C18" s="96"/>
      <c r="D18" s="11">
        <f>SUM(D16:D17)</f>
        <v>0.12</v>
      </c>
      <c r="E18" s="47"/>
      <c r="F18" s="48">
        <f>SUM(F16:F17)</f>
        <v>0</v>
      </c>
      <c r="G18" s="47"/>
      <c r="H18" s="48">
        <f>SUM(H16:H17)</f>
        <v>0</v>
      </c>
      <c r="I18" s="47"/>
      <c r="J18" s="48">
        <f>SUM(J16:J17)</f>
        <v>0</v>
      </c>
      <c r="K18" s="47"/>
      <c r="L18" s="48">
        <f>SUM(L16:L17)</f>
        <v>0</v>
      </c>
      <c r="M18" s="47"/>
      <c r="N18" s="48">
        <f>SUM(N16:N17)</f>
        <v>0</v>
      </c>
      <c r="P18" s="35" t="str">
        <f t="shared" si="0"/>
        <v>Interim total 1.2</v>
      </c>
    </row>
    <row r="19" spans="1:16" ht="11.25" customHeight="1">
      <c r="A19" s="36" t="s">
        <v>35</v>
      </c>
      <c r="B19" s="82" t="s">
        <v>36</v>
      </c>
      <c r="C19" s="83"/>
      <c r="D19" s="12"/>
      <c r="E19" s="37"/>
      <c r="F19" s="49"/>
      <c r="G19" s="37"/>
      <c r="H19" s="49"/>
      <c r="I19" s="37"/>
      <c r="J19" s="49"/>
      <c r="K19" s="37"/>
      <c r="L19" s="49"/>
      <c r="M19" s="37"/>
      <c r="N19" s="49"/>
      <c r="P19" s="35" t="str">
        <f t="shared" si="0"/>
        <v xml:space="preserve">Project management </v>
      </c>
    </row>
    <row r="20" spans="1:16">
      <c r="A20" s="39" t="s">
        <v>37</v>
      </c>
      <c r="B20" s="77" t="s">
        <v>38</v>
      </c>
      <c r="C20" s="78"/>
      <c r="D20" s="40">
        <v>0.06</v>
      </c>
      <c r="E20" s="3"/>
      <c r="F20" s="42">
        <f>$D20*E20*100</f>
        <v>0</v>
      </c>
      <c r="G20" s="3"/>
      <c r="H20" s="42">
        <f>$D20*G20*100</f>
        <v>0</v>
      </c>
      <c r="I20" s="3"/>
      <c r="J20" s="42">
        <f>$D20*I20*100</f>
        <v>0</v>
      </c>
      <c r="K20" s="3"/>
      <c r="L20" s="42">
        <f>$D20*K20*100</f>
        <v>0</v>
      </c>
      <c r="M20" s="3"/>
      <c r="N20" s="42">
        <f>$D20*M20*100</f>
        <v>0</v>
      </c>
      <c r="P20" s="43" t="str">
        <f t="shared" si="0"/>
        <v>Operational plan</v>
      </c>
    </row>
    <row r="21" spans="1:16" ht="11.25" customHeight="1">
      <c r="A21" s="39" t="s">
        <v>39</v>
      </c>
      <c r="B21" s="77" t="s">
        <v>40</v>
      </c>
      <c r="C21" s="78"/>
      <c r="D21" s="40">
        <v>0.02</v>
      </c>
      <c r="E21" s="3"/>
      <c r="F21" s="42">
        <f t="shared" ref="F21:F22" si="6">$D21*E21*100</f>
        <v>0</v>
      </c>
      <c r="G21" s="3"/>
      <c r="H21" s="42">
        <f t="shared" ref="H21:H22" si="7">$D21*G21*100</f>
        <v>0</v>
      </c>
      <c r="I21" s="3"/>
      <c r="J21" s="42">
        <f t="shared" ref="J21:J22" si="8">$D21*I21*100</f>
        <v>0</v>
      </c>
      <c r="K21" s="3"/>
      <c r="L21" s="42">
        <f t="shared" ref="L21:L22" si="9">$D21*K21*100</f>
        <v>0</v>
      </c>
      <c r="M21" s="3"/>
      <c r="N21" s="42">
        <f t="shared" ref="N21:N22" si="10">$D21*M21*100</f>
        <v>0</v>
      </c>
      <c r="P21" s="43" t="str">
        <f t="shared" si="0"/>
        <v>Coordination with Kvinna till Kvinna</v>
      </c>
    </row>
    <row r="22" spans="1:16" ht="22.5" customHeight="1">
      <c r="A22" s="39" t="s">
        <v>41</v>
      </c>
      <c r="B22" s="77" t="s">
        <v>42</v>
      </c>
      <c r="C22" s="78"/>
      <c r="D22" s="40">
        <v>0.02</v>
      </c>
      <c r="E22" s="3"/>
      <c r="F22" s="42">
        <f t="shared" si="6"/>
        <v>0</v>
      </c>
      <c r="G22" s="3"/>
      <c r="H22" s="42">
        <f t="shared" si="7"/>
        <v>0</v>
      </c>
      <c r="I22" s="3"/>
      <c r="J22" s="42">
        <f t="shared" si="8"/>
        <v>0</v>
      </c>
      <c r="K22" s="3"/>
      <c r="L22" s="42">
        <f t="shared" si="9"/>
        <v>0</v>
      </c>
      <c r="M22" s="3"/>
      <c r="N22" s="42">
        <f t="shared" si="10"/>
        <v>0</v>
      </c>
      <c r="P22" s="43" t="str">
        <f t="shared" si="0"/>
        <v>Steering or coordination of the measures with the relevant implementing partners</v>
      </c>
    </row>
    <row r="23" spans="1:16">
      <c r="A23" s="39" t="s">
        <v>43</v>
      </c>
      <c r="B23" s="93" t="s">
        <v>44</v>
      </c>
      <c r="C23" s="94"/>
      <c r="D23" s="40">
        <v>0.01</v>
      </c>
      <c r="E23" s="3"/>
      <c r="F23" s="46">
        <f>$D23*E23*100</f>
        <v>0</v>
      </c>
      <c r="G23" s="3"/>
      <c r="H23" s="46">
        <f>$D23*G23*100</f>
        <v>0</v>
      </c>
      <c r="I23" s="3"/>
      <c r="J23" s="46">
        <f>$D23*I23*100</f>
        <v>0</v>
      </c>
      <c r="K23" s="3"/>
      <c r="L23" s="46">
        <f>$D23*K23*100</f>
        <v>0</v>
      </c>
      <c r="M23" s="3"/>
      <c r="N23" s="46">
        <f>$D23*M23*100</f>
        <v>0</v>
      </c>
      <c r="P23" s="43" t="str">
        <f t="shared" si="0"/>
        <v>Monitoring</v>
      </c>
    </row>
    <row r="24" spans="1:16" s="34" customFormat="1" ht="11.25" customHeight="1">
      <c r="A24" s="95" t="s">
        <v>45</v>
      </c>
      <c r="B24" s="95"/>
      <c r="C24" s="96"/>
      <c r="D24" s="11">
        <f>SUM(D20:D23)</f>
        <v>0.11</v>
      </c>
      <c r="E24" s="47"/>
      <c r="F24" s="48">
        <f>SUM(F20:F23)</f>
        <v>0</v>
      </c>
      <c r="G24" s="47"/>
      <c r="H24" s="48">
        <f>SUM(H20:H23)</f>
        <v>0</v>
      </c>
      <c r="I24" s="47"/>
      <c r="J24" s="48">
        <f>SUM(J20:J23)</f>
        <v>0</v>
      </c>
      <c r="K24" s="47"/>
      <c r="L24" s="48">
        <f>SUM(L20:L23)</f>
        <v>0</v>
      </c>
      <c r="M24" s="47"/>
      <c r="N24" s="48">
        <f>SUM(N20:N23)</f>
        <v>0</v>
      </c>
      <c r="P24" s="35" t="str">
        <f t="shared" si="0"/>
        <v>Interim total 1.3</v>
      </c>
    </row>
    <row r="25" spans="1:16" ht="11.25" hidden="1" customHeight="1">
      <c r="A25" s="39"/>
      <c r="B25" s="99"/>
      <c r="C25" s="100"/>
      <c r="D25" s="6"/>
      <c r="E25" s="41"/>
      <c r="F25" s="42"/>
      <c r="G25" s="41"/>
      <c r="H25" s="42"/>
      <c r="I25" s="41"/>
      <c r="J25" s="42"/>
      <c r="K25" s="41"/>
      <c r="L25" s="42"/>
      <c r="M25" s="41"/>
      <c r="N25" s="42"/>
      <c r="P25" s="43"/>
    </row>
    <row r="26" spans="1:16" s="34" customFormat="1" ht="11.25" hidden="1" customHeight="1">
      <c r="A26" s="95"/>
      <c r="B26" s="95"/>
      <c r="C26" s="96"/>
      <c r="D26" s="5"/>
      <c r="E26" s="50"/>
      <c r="F26" s="48">
        <f>SUM(F25:F25)</f>
        <v>0</v>
      </c>
      <c r="G26" s="50"/>
      <c r="H26" s="48">
        <f>SUM(H25:H25)</f>
        <v>0</v>
      </c>
      <c r="I26" s="50"/>
      <c r="J26" s="48">
        <f>SUM(J25:J25)</f>
        <v>0</v>
      </c>
      <c r="K26" s="50"/>
      <c r="L26" s="48">
        <f>SUM(L25:L25)</f>
        <v>0</v>
      </c>
      <c r="M26" s="50"/>
      <c r="N26" s="48">
        <f>SUM(N25:N25)</f>
        <v>0</v>
      </c>
      <c r="P26" s="35">
        <f t="shared" si="0"/>
        <v>0</v>
      </c>
    </row>
    <row r="27" spans="1:16" ht="11.25" hidden="1" customHeight="1">
      <c r="A27" s="36"/>
      <c r="B27" s="82"/>
      <c r="C27" s="83"/>
      <c r="D27" s="2"/>
      <c r="E27" s="37"/>
      <c r="F27" s="49"/>
      <c r="G27" s="37"/>
      <c r="H27" s="49"/>
      <c r="I27" s="37"/>
      <c r="J27" s="49"/>
      <c r="K27" s="37"/>
      <c r="L27" s="49"/>
      <c r="M27" s="37"/>
      <c r="N27" s="49"/>
      <c r="P27" s="35">
        <f t="shared" si="0"/>
        <v>0</v>
      </c>
    </row>
    <row r="28" spans="1:16" ht="11.25" hidden="1" customHeight="1">
      <c r="A28" s="39"/>
      <c r="B28" s="77"/>
      <c r="C28" s="78"/>
      <c r="D28" s="6"/>
      <c r="E28" s="41"/>
      <c r="F28" s="42">
        <f>$D28*E28*100</f>
        <v>0</v>
      </c>
      <c r="G28" s="41"/>
      <c r="H28" s="42">
        <f>$D28*G28*100</f>
        <v>0</v>
      </c>
      <c r="I28" s="41"/>
      <c r="J28" s="42">
        <f>$D28*I28*100</f>
        <v>0</v>
      </c>
      <c r="K28" s="41"/>
      <c r="L28" s="42">
        <f>$D28*K28*100</f>
        <v>0</v>
      </c>
      <c r="M28" s="41"/>
      <c r="N28" s="42">
        <f>$D28*M28*100</f>
        <v>0</v>
      </c>
      <c r="P28" s="43">
        <f t="shared" si="0"/>
        <v>0</v>
      </c>
    </row>
    <row r="29" spans="1:16" ht="11.25" hidden="1" customHeight="1">
      <c r="A29" s="39"/>
      <c r="B29" s="97"/>
      <c r="C29" s="98"/>
      <c r="D29" s="6"/>
      <c r="E29" s="41"/>
      <c r="F29" s="42">
        <f>$D29*E29*100</f>
        <v>0</v>
      </c>
      <c r="G29" s="41"/>
      <c r="H29" s="42">
        <f>$D29*G29*100</f>
        <v>0</v>
      </c>
      <c r="I29" s="41"/>
      <c r="J29" s="42">
        <f>$D29*I29*100</f>
        <v>0</v>
      </c>
      <c r="K29" s="41"/>
      <c r="L29" s="42">
        <f>$D29*K29*100</f>
        <v>0</v>
      </c>
      <c r="M29" s="41"/>
      <c r="N29" s="42">
        <f>$D29*M29*100</f>
        <v>0</v>
      </c>
      <c r="P29" s="43">
        <f t="shared" si="0"/>
        <v>0</v>
      </c>
    </row>
    <row r="30" spans="1:16" ht="11.25" hidden="1" customHeight="1">
      <c r="A30" s="39"/>
      <c r="B30" s="103"/>
      <c r="C30" s="104"/>
      <c r="D30" s="6"/>
      <c r="E30" s="41"/>
      <c r="F30" s="46">
        <f>$D30*E30*100</f>
        <v>0</v>
      </c>
      <c r="G30" s="41"/>
      <c r="H30" s="46">
        <f>$D30*G30*100</f>
        <v>0</v>
      </c>
      <c r="I30" s="41"/>
      <c r="J30" s="46">
        <f>$D30*I30*100</f>
        <v>0</v>
      </c>
      <c r="K30" s="41"/>
      <c r="L30" s="46">
        <f>$D30*K30*100</f>
        <v>0</v>
      </c>
      <c r="M30" s="41"/>
      <c r="N30" s="46">
        <f>$D30*M30*100</f>
        <v>0</v>
      </c>
      <c r="P30" s="43">
        <f t="shared" si="0"/>
        <v>0</v>
      </c>
    </row>
    <row r="31" spans="1:16" s="34" customFormat="1" ht="11.25" hidden="1" customHeight="1">
      <c r="A31" s="95"/>
      <c r="B31" s="95"/>
      <c r="C31" s="96"/>
      <c r="D31" s="5"/>
      <c r="E31" s="50"/>
      <c r="F31" s="48">
        <f>SUM(F28:F30)</f>
        <v>0</v>
      </c>
      <c r="G31" s="50"/>
      <c r="H31" s="48">
        <f>SUM(H28:H30)</f>
        <v>0</v>
      </c>
      <c r="I31" s="50"/>
      <c r="J31" s="48">
        <f>SUM(J28:J30)</f>
        <v>0</v>
      </c>
      <c r="K31" s="50"/>
      <c r="L31" s="48">
        <f>SUM(L28:L30)</f>
        <v>0</v>
      </c>
      <c r="M31" s="50"/>
      <c r="N31" s="48">
        <f>SUM(N28:N30)</f>
        <v>0</v>
      </c>
      <c r="P31" s="35">
        <f t="shared" si="0"/>
        <v>0</v>
      </c>
    </row>
    <row r="32" spans="1:16" s="34" customFormat="1" ht="11.25" hidden="1" customHeight="1">
      <c r="A32" s="51"/>
      <c r="B32" s="105"/>
      <c r="C32" s="106"/>
      <c r="D32" s="6"/>
      <c r="E32" s="52"/>
      <c r="F32" s="53">
        <f>$D32*E32*100</f>
        <v>0</v>
      </c>
      <c r="G32" s="52"/>
      <c r="H32" s="53">
        <f>$D32*G32*100</f>
        <v>0</v>
      </c>
      <c r="I32" s="52"/>
      <c r="J32" s="53">
        <f>$D32*I32*100</f>
        <v>0</v>
      </c>
      <c r="K32" s="52"/>
      <c r="L32" s="53">
        <f>$D32*K32*100</f>
        <v>0</v>
      </c>
      <c r="M32" s="52"/>
      <c r="N32" s="53">
        <f>$D32*M32*100</f>
        <v>0</v>
      </c>
      <c r="P32" s="35"/>
    </row>
    <row r="33" spans="1:16" ht="11.25" customHeight="1">
      <c r="A33" s="107" t="s">
        <v>46</v>
      </c>
      <c r="B33" s="107"/>
      <c r="C33" s="108"/>
      <c r="D33" s="7">
        <f>D14+D18+D24</f>
        <v>0.26</v>
      </c>
      <c r="E33" s="54"/>
      <c r="F33" s="10">
        <f>F14+F18+F24</f>
        <v>0</v>
      </c>
      <c r="G33" s="54"/>
      <c r="H33" s="10">
        <f>H14+H18+H24</f>
        <v>0</v>
      </c>
      <c r="I33" s="54"/>
      <c r="J33" s="10">
        <f>J14+J18+J24</f>
        <v>0</v>
      </c>
      <c r="K33" s="54"/>
      <c r="L33" s="10">
        <f>L14+L18+L24</f>
        <v>0</v>
      </c>
      <c r="M33" s="54"/>
      <c r="N33" s="10">
        <f>N14+N18+N24</f>
        <v>0</v>
      </c>
      <c r="P33" s="35" t="str">
        <f t="shared" si="0"/>
        <v>Total 1</v>
      </c>
    </row>
    <row r="34" spans="1:16" s="34" customFormat="1" ht="12.75" customHeight="1">
      <c r="A34" s="33" t="s">
        <v>47</v>
      </c>
      <c r="B34" s="91" t="s">
        <v>48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P34" s="35" t="str">
        <f t="shared" si="0"/>
        <v>Assessment of proposed staff</v>
      </c>
    </row>
    <row r="35" spans="1:16" ht="11.25" customHeight="1">
      <c r="A35" s="36" t="s">
        <v>49</v>
      </c>
      <c r="B35" s="109" t="s">
        <v>50</v>
      </c>
      <c r="C35" s="110"/>
      <c r="D35" s="55"/>
      <c r="E35" s="56"/>
      <c r="F35" s="49"/>
      <c r="G35" s="56"/>
      <c r="H35" s="49"/>
      <c r="I35" s="56"/>
      <c r="J35" s="49"/>
      <c r="K35" s="56"/>
      <c r="L35" s="49"/>
      <c r="M35" s="56"/>
      <c r="N35" s="49"/>
      <c r="P35" s="35" t="str">
        <f t="shared" si="0"/>
        <v>Expert 1 (in accordance with ToR provisions/criteria)</v>
      </c>
    </row>
    <row r="36" spans="1:16">
      <c r="A36" s="57" t="s">
        <v>51</v>
      </c>
      <c r="B36" s="101" t="s">
        <v>52</v>
      </c>
      <c r="C36" s="102"/>
      <c r="D36" s="40">
        <v>0.02</v>
      </c>
      <c r="E36" s="3"/>
      <c r="F36" s="42">
        <f t="shared" ref="F36:F40" si="11">$D36*E36*100</f>
        <v>0</v>
      </c>
      <c r="G36" s="3"/>
      <c r="H36" s="42">
        <f t="shared" ref="H36:H40" si="12">$D36*G36*100</f>
        <v>0</v>
      </c>
      <c r="I36" s="3"/>
      <c r="J36" s="42">
        <f t="shared" ref="J36:J40" si="13">$D36*I36*100</f>
        <v>0</v>
      </c>
      <c r="K36" s="3"/>
      <c r="L36" s="42">
        <f t="shared" ref="L36:L40" si="14">$D36*K36*100</f>
        <v>0</v>
      </c>
      <c r="M36" s="3"/>
      <c r="N36" s="42">
        <f t="shared" ref="N36:N40" si="15">$D36*M36*100</f>
        <v>0</v>
      </c>
      <c r="P36" s="43" t="str">
        <f t="shared" si="0"/>
        <v>- Education/training</v>
      </c>
    </row>
    <row r="37" spans="1:16">
      <c r="A37" s="57" t="s">
        <v>53</v>
      </c>
      <c r="B37" s="101" t="s">
        <v>54</v>
      </c>
      <c r="C37" s="102"/>
      <c r="D37" s="40">
        <v>0.02</v>
      </c>
      <c r="E37" s="3"/>
      <c r="F37" s="42">
        <f t="shared" si="11"/>
        <v>0</v>
      </c>
      <c r="G37" s="3"/>
      <c r="H37" s="42">
        <f t="shared" si="12"/>
        <v>0</v>
      </c>
      <c r="I37" s="3"/>
      <c r="J37" s="42">
        <f t="shared" si="13"/>
        <v>0</v>
      </c>
      <c r="K37" s="3"/>
      <c r="L37" s="42">
        <f t="shared" si="14"/>
        <v>0</v>
      </c>
      <c r="M37" s="3"/>
      <c r="N37" s="42">
        <f t="shared" si="15"/>
        <v>0</v>
      </c>
      <c r="P37" s="43" t="str">
        <f t="shared" si="0"/>
        <v>- Language</v>
      </c>
    </row>
    <row r="38" spans="1:16" ht="11.25" customHeight="1">
      <c r="A38" s="39" t="s">
        <v>55</v>
      </c>
      <c r="B38" s="111" t="s">
        <v>56</v>
      </c>
      <c r="C38" s="112"/>
      <c r="D38" s="40">
        <v>0.04</v>
      </c>
      <c r="E38" s="3"/>
      <c r="F38" s="42">
        <f t="shared" si="11"/>
        <v>0</v>
      </c>
      <c r="G38" s="3"/>
      <c r="H38" s="42">
        <f t="shared" si="12"/>
        <v>0</v>
      </c>
      <c r="I38" s="3"/>
      <c r="J38" s="42">
        <f t="shared" si="13"/>
        <v>0</v>
      </c>
      <c r="K38" s="3"/>
      <c r="L38" s="42">
        <f t="shared" si="14"/>
        <v>0</v>
      </c>
      <c r="M38" s="3"/>
      <c r="N38" s="42">
        <f t="shared" si="15"/>
        <v>0</v>
      </c>
      <c r="P38" s="43" t="str">
        <f t="shared" si="0"/>
        <v>- General professional experience</v>
      </c>
    </row>
    <row r="39" spans="1:16" ht="11.25" customHeight="1">
      <c r="A39" s="57" t="s">
        <v>57</v>
      </c>
      <c r="B39" s="111" t="s">
        <v>58</v>
      </c>
      <c r="C39" s="112"/>
      <c r="D39" s="40">
        <v>0.05</v>
      </c>
      <c r="E39" s="3"/>
      <c r="F39" s="42">
        <f t="shared" si="11"/>
        <v>0</v>
      </c>
      <c r="G39" s="3"/>
      <c r="H39" s="42">
        <f t="shared" si="12"/>
        <v>0</v>
      </c>
      <c r="I39" s="3"/>
      <c r="J39" s="42">
        <f t="shared" si="13"/>
        <v>0</v>
      </c>
      <c r="K39" s="3"/>
      <c r="L39" s="42">
        <f t="shared" si="14"/>
        <v>0</v>
      </c>
      <c r="M39" s="3"/>
      <c r="N39" s="42">
        <f t="shared" si="15"/>
        <v>0</v>
      </c>
      <c r="P39" s="43" t="str">
        <f t="shared" si="0"/>
        <v>- Specific professional experience</v>
      </c>
    </row>
    <row r="40" spans="1:16" ht="11.25" customHeight="1">
      <c r="A40" s="57" t="s">
        <v>59</v>
      </c>
      <c r="B40" s="101" t="s">
        <v>60</v>
      </c>
      <c r="C40" s="102"/>
      <c r="D40" s="40">
        <v>0.02</v>
      </c>
      <c r="E40" s="3"/>
      <c r="F40" s="42">
        <f t="shared" si="11"/>
        <v>0</v>
      </c>
      <c r="G40" s="3"/>
      <c r="H40" s="42">
        <f t="shared" si="12"/>
        <v>0</v>
      </c>
      <c r="I40" s="3"/>
      <c r="J40" s="42">
        <f t="shared" si="13"/>
        <v>0</v>
      </c>
      <c r="K40" s="3"/>
      <c r="L40" s="42">
        <f t="shared" si="14"/>
        <v>0</v>
      </c>
      <c r="M40" s="3"/>
      <c r="N40" s="42">
        <f t="shared" si="15"/>
        <v>0</v>
      </c>
      <c r="P40" s="43" t="str">
        <f t="shared" si="0"/>
        <v>- Leadership/management experience</v>
      </c>
    </row>
    <row r="41" spans="1:16">
      <c r="A41" s="57" t="s">
        <v>61</v>
      </c>
      <c r="B41" s="113" t="s">
        <v>62</v>
      </c>
      <c r="C41" s="114"/>
      <c r="D41" s="40">
        <v>0.03</v>
      </c>
      <c r="E41" s="3"/>
      <c r="F41" s="46">
        <f>$D41*E41*100</f>
        <v>0</v>
      </c>
      <c r="G41" s="3"/>
      <c r="H41" s="46">
        <f>$D41*G41*100</f>
        <v>0</v>
      </c>
      <c r="I41" s="3"/>
      <c r="J41" s="46">
        <f>$D41*I41*100</f>
        <v>0</v>
      </c>
      <c r="K41" s="3"/>
      <c r="L41" s="46">
        <f>$D41*K41*100</f>
        <v>0</v>
      </c>
      <c r="M41" s="3"/>
      <c r="N41" s="46">
        <f>$D41*M41*100</f>
        <v>0</v>
      </c>
      <c r="P41" s="43" t="str">
        <f t="shared" si="0"/>
        <v>- Other</v>
      </c>
    </row>
    <row r="42" spans="1:16" s="34" customFormat="1" ht="11.25" customHeight="1">
      <c r="A42" s="95" t="s">
        <v>63</v>
      </c>
      <c r="B42" s="95"/>
      <c r="C42" s="96"/>
      <c r="D42" s="11">
        <f>SUM(D36:D41)</f>
        <v>0.18</v>
      </c>
      <c r="E42" s="47"/>
      <c r="F42" s="48">
        <f>SUM(F36:F41)</f>
        <v>0</v>
      </c>
      <c r="G42" s="47"/>
      <c r="H42" s="48">
        <f>SUM(H36:H41)</f>
        <v>0</v>
      </c>
      <c r="I42" s="47"/>
      <c r="J42" s="48">
        <f>SUM(J36:J41)</f>
        <v>0</v>
      </c>
      <c r="K42" s="47"/>
      <c r="L42" s="48">
        <f>SUM(L36:L41)</f>
        <v>0</v>
      </c>
      <c r="M42" s="47"/>
      <c r="N42" s="48">
        <f>SUM(N36:N41)</f>
        <v>0</v>
      </c>
      <c r="P42" s="35" t="str">
        <f t="shared" si="0"/>
        <v>Interim total 2.1</v>
      </c>
    </row>
    <row r="43" spans="1:16" ht="11.25" customHeight="1">
      <c r="A43" s="36" t="s">
        <v>64</v>
      </c>
      <c r="B43" s="109" t="s">
        <v>65</v>
      </c>
      <c r="C43" s="110"/>
      <c r="D43" s="55"/>
      <c r="E43" s="56"/>
      <c r="F43" s="49"/>
      <c r="G43" s="56"/>
      <c r="H43" s="49"/>
      <c r="I43" s="56"/>
      <c r="J43" s="49"/>
      <c r="K43" s="56"/>
      <c r="L43" s="49"/>
      <c r="M43" s="56"/>
      <c r="N43" s="49"/>
      <c r="P43" s="35" t="str">
        <f t="shared" si="0"/>
        <v>Expert 2 (in accordance with ToR provisions/criteria)</v>
      </c>
    </row>
    <row r="44" spans="1:16">
      <c r="A44" s="57" t="s">
        <v>66</v>
      </c>
      <c r="B44" s="101" t="s">
        <v>52</v>
      </c>
      <c r="C44" s="102"/>
      <c r="D44" s="40">
        <v>0.02</v>
      </c>
      <c r="E44" s="3"/>
      <c r="F44" s="42">
        <f t="shared" ref="F44:F47" si="16">$D44*E44*100</f>
        <v>0</v>
      </c>
      <c r="G44" s="3"/>
      <c r="H44" s="42">
        <f t="shared" ref="H44:H47" si="17">$D44*G44*100</f>
        <v>0</v>
      </c>
      <c r="I44" s="3"/>
      <c r="J44" s="42">
        <f t="shared" ref="J44:J47" si="18">$D44*I44*100</f>
        <v>0</v>
      </c>
      <c r="K44" s="3"/>
      <c r="L44" s="42">
        <f t="shared" ref="L44:L47" si="19">$D44*K44*100</f>
        <v>0</v>
      </c>
      <c r="M44" s="3"/>
      <c r="N44" s="42">
        <f t="shared" ref="N44:N47" si="20">$D44*M44*100</f>
        <v>0</v>
      </c>
      <c r="P44" s="43" t="str">
        <f t="shared" si="0"/>
        <v>- Education/training</v>
      </c>
    </row>
    <row r="45" spans="1:16">
      <c r="A45" s="57" t="s">
        <v>67</v>
      </c>
      <c r="B45" s="101" t="s">
        <v>54</v>
      </c>
      <c r="C45" s="102"/>
      <c r="D45" s="40">
        <v>0.02</v>
      </c>
      <c r="E45" s="3"/>
      <c r="F45" s="42">
        <f t="shared" si="16"/>
        <v>0</v>
      </c>
      <c r="G45" s="3"/>
      <c r="H45" s="42">
        <f t="shared" si="17"/>
        <v>0</v>
      </c>
      <c r="I45" s="3"/>
      <c r="J45" s="42">
        <f t="shared" si="18"/>
        <v>0</v>
      </c>
      <c r="K45" s="3"/>
      <c r="L45" s="42">
        <f t="shared" si="19"/>
        <v>0</v>
      </c>
      <c r="M45" s="3"/>
      <c r="N45" s="42">
        <f t="shared" si="20"/>
        <v>0</v>
      </c>
      <c r="P45" s="43" t="str">
        <f t="shared" si="0"/>
        <v>- Language</v>
      </c>
    </row>
    <row r="46" spans="1:16" ht="11.25" customHeight="1">
      <c r="A46" s="39" t="s">
        <v>68</v>
      </c>
      <c r="B46" s="111" t="s">
        <v>56</v>
      </c>
      <c r="C46" s="112"/>
      <c r="D46" s="40">
        <v>0.04</v>
      </c>
      <c r="E46" s="3"/>
      <c r="F46" s="42">
        <f t="shared" si="16"/>
        <v>0</v>
      </c>
      <c r="G46" s="3"/>
      <c r="H46" s="42">
        <f t="shared" si="17"/>
        <v>0</v>
      </c>
      <c r="I46" s="3"/>
      <c r="J46" s="42">
        <f t="shared" si="18"/>
        <v>0</v>
      </c>
      <c r="K46" s="3"/>
      <c r="L46" s="42">
        <f t="shared" si="19"/>
        <v>0</v>
      </c>
      <c r="M46" s="3"/>
      <c r="N46" s="42">
        <f t="shared" si="20"/>
        <v>0</v>
      </c>
      <c r="P46" s="43" t="str">
        <f t="shared" si="0"/>
        <v>- General professional experience</v>
      </c>
    </row>
    <row r="47" spans="1:16" ht="11.25" customHeight="1">
      <c r="A47" s="57" t="s">
        <v>69</v>
      </c>
      <c r="B47" s="111" t="s">
        <v>58</v>
      </c>
      <c r="C47" s="112"/>
      <c r="D47" s="40">
        <v>0.06</v>
      </c>
      <c r="E47" s="3"/>
      <c r="F47" s="42">
        <f t="shared" si="16"/>
        <v>0</v>
      </c>
      <c r="G47" s="3"/>
      <c r="H47" s="42">
        <f t="shared" si="17"/>
        <v>0</v>
      </c>
      <c r="I47" s="3"/>
      <c r="J47" s="42">
        <f t="shared" si="18"/>
        <v>0</v>
      </c>
      <c r="K47" s="3"/>
      <c r="L47" s="42">
        <f t="shared" si="19"/>
        <v>0</v>
      </c>
      <c r="M47" s="3"/>
      <c r="N47" s="42">
        <f t="shared" si="20"/>
        <v>0</v>
      </c>
      <c r="P47" s="43" t="str">
        <f t="shared" si="0"/>
        <v>- Specific professional experience</v>
      </c>
    </row>
    <row r="48" spans="1:16" ht="11.25" customHeight="1" outlineLevel="1">
      <c r="A48" s="95" t="s">
        <v>70</v>
      </c>
      <c r="B48" s="95"/>
      <c r="C48" s="96"/>
      <c r="D48" s="11">
        <f>SUM(D44:D47)</f>
        <v>0.14000000000000001</v>
      </c>
      <c r="E48" s="47"/>
      <c r="F48" s="48">
        <f>SUM(F44:F47)</f>
        <v>0</v>
      </c>
      <c r="G48" s="47"/>
      <c r="H48" s="48">
        <f>SUM(H44:H47)</f>
        <v>0</v>
      </c>
      <c r="I48" s="47"/>
      <c r="J48" s="48">
        <f>SUM(J44:J47)</f>
        <v>0</v>
      </c>
      <c r="K48" s="47"/>
      <c r="L48" s="48">
        <f>SUM(L44:L47)</f>
        <v>0</v>
      </c>
      <c r="M48" s="47"/>
      <c r="N48" s="48">
        <f>SUM(N44:N47)</f>
        <v>0</v>
      </c>
      <c r="P48" s="35" t="str">
        <f t="shared" si="0"/>
        <v>Interim total 2.2</v>
      </c>
    </row>
    <row r="49" spans="1:16" ht="11.25" customHeight="1">
      <c r="A49" s="36" t="s">
        <v>71</v>
      </c>
      <c r="B49" s="109" t="s">
        <v>72</v>
      </c>
      <c r="C49" s="110"/>
      <c r="D49" s="55"/>
      <c r="E49" s="56"/>
      <c r="F49" s="49"/>
      <c r="G49" s="56"/>
      <c r="H49" s="49"/>
      <c r="I49" s="56"/>
      <c r="J49" s="49"/>
      <c r="K49" s="56"/>
      <c r="L49" s="49"/>
      <c r="M49" s="56"/>
      <c r="N49" s="49"/>
      <c r="P49" s="35" t="str">
        <f t="shared" si="0"/>
        <v xml:space="preserve"> Expert 3 (in accordance with ToR provisions/criteria)</v>
      </c>
    </row>
    <row r="50" spans="1:16">
      <c r="A50" s="57" t="s">
        <v>73</v>
      </c>
      <c r="B50" s="101" t="s">
        <v>52</v>
      </c>
      <c r="C50" s="102"/>
      <c r="D50" s="40">
        <v>0.02</v>
      </c>
      <c r="E50" s="3"/>
      <c r="F50" s="42">
        <f t="shared" ref="F50:F53" si="21">$D50*E50*100</f>
        <v>0</v>
      </c>
      <c r="G50" s="3"/>
      <c r="H50" s="42">
        <f t="shared" ref="H50:H53" si="22">$D50*G50*100</f>
        <v>0</v>
      </c>
      <c r="I50" s="3"/>
      <c r="J50" s="42">
        <f t="shared" ref="J50:J53" si="23">$D50*I50*100</f>
        <v>0</v>
      </c>
      <c r="K50" s="3"/>
      <c r="L50" s="42">
        <f t="shared" ref="L50:L53" si="24">$D50*K50*100</f>
        <v>0</v>
      </c>
      <c r="M50" s="3"/>
      <c r="N50" s="42">
        <f t="shared" ref="N50:N53" si="25">$D50*M50*100</f>
        <v>0</v>
      </c>
      <c r="P50" s="43" t="str">
        <f t="shared" si="0"/>
        <v>- Education/training</v>
      </c>
    </row>
    <row r="51" spans="1:16">
      <c r="A51" s="57" t="s">
        <v>74</v>
      </c>
      <c r="B51" s="101" t="s">
        <v>54</v>
      </c>
      <c r="C51" s="102"/>
      <c r="D51" s="40">
        <v>0.02</v>
      </c>
      <c r="E51" s="3"/>
      <c r="F51" s="42">
        <f t="shared" si="21"/>
        <v>0</v>
      </c>
      <c r="G51" s="3"/>
      <c r="H51" s="42">
        <f t="shared" si="22"/>
        <v>0</v>
      </c>
      <c r="I51" s="3"/>
      <c r="J51" s="42">
        <f t="shared" si="23"/>
        <v>0</v>
      </c>
      <c r="K51" s="3"/>
      <c r="L51" s="42">
        <f t="shared" si="24"/>
        <v>0</v>
      </c>
      <c r="M51" s="3"/>
      <c r="N51" s="42">
        <f t="shared" si="25"/>
        <v>0</v>
      </c>
      <c r="P51" s="43" t="str">
        <f t="shared" si="0"/>
        <v>- Language</v>
      </c>
    </row>
    <row r="52" spans="1:16" ht="11.25" customHeight="1">
      <c r="A52" s="39" t="s">
        <v>75</v>
      </c>
      <c r="B52" s="111" t="s">
        <v>56</v>
      </c>
      <c r="C52" s="112"/>
      <c r="D52" s="40">
        <v>0.04</v>
      </c>
      <c r="E52" s="3"/>
      <c r="F52" s="42">
        <f t="shared" si="21"/>
        <v>0</v>
      </c>
      <c r="G52" s="3"/>
      <c r="H52" s="42">
        <f t="shared" si="22"/>
        <v>0</v>
      </c>
      <c r="I52" s="3"/>
      <c r="J52" s="42">
        <f t="shared" si="23"/>
        <v>0</v>
      </c>
      <c r="K52" s="3"/>
      <c r="L52" s="42">
        <f t="shared" si="24"/>
        <v>0</v>
      </c>
      <c r="M52" s="3"/>
      <c r="N52" s="42">
        <f t="shared" si="25"/>
        <v>0</v>
      </c>
      <c r="P52" s="43" t="str">
        <f t="shared" si="0"/>
        <v>- General professional experience</v>
      </c>
    </row>
    <row r="53" spans="1:16" ht="11.25" customHeight="1">
      <c r="A53" s="57" t="s">
        <v>76</v>
      </c>
      <c r="B53" s="111" t="s">
        <v>58</v>
      </c>
      <c r="C53" s="112"/>
      <c r="D53" s="40">
        <v>0.06</v>
      </c>
      <c r="E53" s="3"/>
      <c r="F53" s="42">
        <f t="shared" si="21"/>
        <v>0</v>
      </c>
      <c r="G53" s="3"/>
      <c r="H53" s="42">
        <f t="shared" si="22"/>
        <v>0</v>
      </c>
      <c r="I53" s="3"/>
      <c r="J53" s="42">
        <f t="shared" si="23"/>
        <v>0</v>
      </c>
      <c r="K53" s="3"/>
      <c r="L53" s="42">
        <f t="shared" si="24"/>
        <v>0</v>
      </c>
      <c r="M53" s="3"/>
      <c r="N53" s="42">
        <f t="shared" si="25"/>
        <v>0</v>
      </c>
      <c r="P53" s="43" t="str">
        <f t="shared" si="0"/>
        <v>- Specific professional experience</v>
      </c>
    </row>
    <row r="54" spans="1:16" ht="11.25" customHeight="1" outlineLevel="1">
      <c r="A54" s="95" t="s">
        <v>77</v>
      </c>
      <c r="B54" s="95"/>
      <c r="C54" s="96"/>
      <c r="D54" s="11">
        <f>SUM(D50:D53)</f>
        <v>0.14000000000000001</v>
      </c>
      <c r="E54" s="47"/>
      <c r="F54" s="48">
        <f>SUM(F50:F53)</f>
        <v>0</v>
      </c>
      <c r="G54" s="47"/>
      <c r="H54" s="48">
        <f>SUM(H50:H53)</f>
        <v>0</v>
      </c>
      <c r="I54" s="47"/>
      <c r="J54" s="48">
        <f>SUM(J50:J53)</f>
        <v>0</v>
      </c>
      <c r="K54" s="47"/>
      <c r="L54" s="48">
        <f>SUM(L50:L53)</f>
        <v>0</v>
      </c>
      <c r="M54" s="47"/>
      <c r="N54" s="48">
        <f>SUM(N50:N53)</f>
        <v>0</v>
      </c>
      <c r="P54" s="35" t="str">
        <f t="shared" si="0"/>
        <v>Interim total 2.3</v>
      </c>
    </row>
    <row r="55" spans="1:16" ht="11.25" customHeight="1">
      <c r="A55" s="36" t="s">
        <v>78</v>
      </c>
      <c r="B55" s="109" t="s">
        <v>79</v>
      </c>
      <c r="C55" s="110"/>
      <c r="D55" s="55"/>
      <c r="E55" s="56"/>
      <c r="F55" s="49"/>
      <c r="G55" s="56"/>
      <c r="H55" s="49"/>
      <c r="I55" s="56"/>
      <c r="J55" s="49"/>
      <c r="K55" s="56"/>
      <c r="L55" s="49"/>
      <c r="M55" s="56"/>
      <c r="N55" s="49"/>
      <c r="P55" s="35" t="str">
        <f t="shared" si="0"/>
        <v>Expert 4 (in accordance with ToR provisions/criteria)</v>
      </c>
    </row>
    <row r="56" spans="1:16">
      <c r="A56" s="57" t="s">
        <v>80</v>
      </c>
      <c r="B56" s="101" t="s">
        <v>52</v>
      </c>
      <c r="C56" s="102"/>
      <c r="D56" s="40">
        <v>0.02</v>
      </c>
      <c r="E56" s="3"/>
      <c r="F56" s="42">
        <f t="shared" ref="F56:F59" si="26">$D56*E56*100</f>
        <v>0</v>
      </c>
      <c r="G56" s="3"/>
      <c r="H56" s="42">
        <f t="shared" ref="H56:H59" si="27">$D56*G56*100</f>
        <v>0</v>
      </c>
      <c r="I56" s="3"/>
      <c r="J56" s="42">
        <f t="shared" ref="J56:J59" si="28">$D56*I56*100</f>
        <v>0</v>
      </c>
      <c r="K56" s="3"/>
      <c r="L56" s="42">
        <f t="shared" ref="L56:L59" si="29">$D56*K56*100</f>
        <v>0</v>
      </c>
      <c r="M56" s="3"/>
      <c r="N56" s="42">
        <f t="shared" ref="N56:N59" si="30">$D56*M56*100</f>
        <v>0</v>
      </c>
      <c r="P56" s="43" t="str">
        <f t="shared" si="0"/>
        <v>- Education/training</v>
      </c>
    </row>
    <row r="57" spans="1:16">
      <c r="A57" s="57" t="s">
        <v>81</v>
      </c>
      <c r="B57" s="101" t="s">
        <v>54</v>
      </c>
      <c r="C57" s="102"/>
      <c r="D57" s="40">
        <v>0.02</v>
      </c>
      <c r="E57" s="3"/>
      <c r="F57" s="42">
        <f t="shared" si="26"/>
        <v>0</v>
      </c>
      <c r="G57" s="3"/>
      <c r="H57" s="42">
        <f t="shared" si="27"/>
        <v>0</v>
      </c>
      <c r="I57" s="3"/>
      <c r="J57" s="42">
        <f t="shared" si="28"/>
        <v>0</v>
      </c>
      <c r="K57" s="3"/>
      <c r="L57" s="42">
        <f t="shared" si="29"/>
        <v>0</v>
      </c>
      <c r="M57" s="3"/>
      <c r="N57" s="42">
        <f t="shared" si="30"/>
        <v>0</v>
      </c>
      <c r="P57" s="43" t="str">
        <f t="shared" si="0"/>
        <v>- Language</v>
      </c>
    </row>
    <row r="58" spans="1:16" ht="11.25" customHeight="1">
      <c r="A58" s="57" t="s">
        <v>82</v>
      </c>
      <c r="B58" s="111" t="s">
        <v>56</v>
      </c>
      <c r="C58" s="112"/>
      <c r="D58" s="40">
        <v>0.04</v>
      </c>
      <c r="E58" s="3"/>
      <c r="F58" s="42">
        <f t="shared" si="26"/>
        <v>0</v>
      </c>
      <c r="G58" s="3"/>
      <c r="H58" s="42">
        <f t="shared" si="27"/>
        <v>0</v>
      </c>
      <c r="I58" s="3"/>
      <c r="J58" s="42">
        <f t="shared" si="28"/>
        <v>0</v>
      </c>
      <c r="K58" s="3"/>
      <c r="L58" s="42">
        <f t="shared" si="29"/>
        <v>0</v>
      </c>
      <c r="M58" s="3"/>
      <c r="N58" s="42">
        <f t="shared" si="30"/>
        <v>0</v>
      </c>
      <c r="P58" s="43" t="str">
        <f t="shared" si="0"/>
        <v>- General professional experience</v>
      </c>
    </row>
    <row r="59" spans="1:16" ht="11.25" customHeight="1">
      <c r="A59" s="57" t="s">
        <v>83</v>
      </c>
      <c r="B59" s="111" t="s">
        <v>58</v>
      </c>
      <c r="C59" s="112"/>
      <c r="D59" s="40">
        <v>0.06</v>
      </c>
      <c r="E59" s="3"/>
      <c r="F59" s="42">
        <f t="shared" si="26"/>
        <v>0</v>
      </c>
      <c r="G59" s="3"/>
      <c r="H59" s="42">
        <f t="shared" si="27"/>
        <v>0</v>
      </c>
      <c r="I59" s="3"/>
      <c r="J59" s="42">
        <f t="shared" si="28"/>
        <v>0</v>
      </c>
      <c r="K59" s="3"/>
      <c r="L59" s="42">
        <f t="shared" si="29"/>
        <v>0</v>
      </c>
      <c r="M59" s="3"/>
      <c r="N59" s="42">
        <f t="shared" si="30"/>
        <v>0</v>
      </c>
      <c r="P59" s="43" t="str">
        <f t="shared" si="0"/>
        <v>- Specific professional experience</v>
      </c>
    </row>
    <row r="60" spans="1:16" ht="11.25" customHeight="1" outlineLevel="1">
      <c r="A60" s="95" t="s">
        <v>84</v>
      </c>
      <c r="B60" s="95"/>
      <c r="C60" s="96"/>
      <c r="D60" s="11">
        <f>SUM(D56:D59)</f>
        <v>0.14000000000000001</v>
      </c>
      <c r="E60" s="47"/>
      <c r="F60" s="48">
        <f>SUM(F56:F59)</f>
        <v>0</v>
      </c>
      <c r="G60" s="47"/>
      <c r="H60" s="48">
        <f>SUM(H56:H59)</f>
        <v>0</v>
      </c>
      <c r="I60" s="47"/>
      <c r="J60" s="48">
        <f>SUM(J56:J59)</f>
        <v>0</v>
      </c>
      <c r="K60" s="47"/>
      <c r="L60" s="48">
        <f>SUM(L56:L59)</f>
        <v>0</v>
      </c>
      <c r="M60" s="47"/>
      <c r="N60" s="48">
        <f>SUM(N56:N59)</f>
        <v>0</v>
      </c>
      <c r="P60" s="35" t="str">
        <f t="shared" ref="P60:P68" si="31">IF(ISBLANK(B60),A60,B60)</f>
        <v>Interim total 2.4</v>
      </c>
    </row>
    <row r="61" spans="1:16" ht="11.25" customHeight="1">
      <c r="A61" s="36" t="s">
        <v>85</v>
      </c>
      <c r="B61" s="109" t="s">
        <v>86</v>
      </c>
      <c r="C61" s="110"/>
      <c r="D61" s="55"/>
      <c r="E61" s="56"/>
      <c r="F61" s="49"/>
      <c r="G61" s="56"/>
      <c r="H61" s="49"/>
      <c r="I61" s="56"/>
      <c r="J61" s="49"/>
      <c r="K61" s="56"/>
      <c r="L61" s="49"/>
      <c r="M61" s="56"/>
      <c r="N61" s="49"/>
      <c r="P61" s="35" t="str">
        <f t="shared" si="31"/>
        <v>Expert 5 (in accordance with ToR provisions/criteria)</v>
      </c>
    </row>
    <row r="62" spans="1:16">
      <c r="A62" s="57" t="s">
        <v>87</v>
      </c>
      <c r="B62" s="101" t="s">
        <v>52</v>
      </c>
      <c r="C62" s="102"/>
      <c r="D62" s="40">
        <v>0.02</v>
      </c>
      <c r="E62" s="3"/>
      <c r="F62" s="42">
        <f t="shared" ref="F62:F65" si="32">$D62*E62*100</f>
        <v>0</v>
      </c>
      <c r="G62" s="3"/>
      <c r="H62" s="42">
        <f t="shared" ref="H62:H65" si="33">$D62*G62*100</f>
        <v>0</v>
      </c>
      <c r="I62" s="3"/>
      <c r="J62" s="42">
        <f t="shared" ref="J62:J65" si="34">$D62*I62*100</f>
        <v>0</v>
      </c>
      <c r="K62" s="3"/>
      <c r="L62" s="42">
        <f t="shared" ref="L62:L65" si="35">$D62*K62*100</f>
        <v>0</v>
      </c>
      <c r="M62" s="3"/>
      <c r="N62" s="42">
        <f t="shared" ref="N62:N65" si="36">$D62*M62*100</f>
        <v>0</v>
      </c>
      <c r="P62" s="43" t="str">
        <f t="shared" si="31"/>
        <v>- Education/training</v>
      </c>
    </row>
    <row r="63" spans="1:16">
      <c r="A63" s="57" t="s">
        <v>88</v>
      </c>
      <c r="B63" s="101" t="s">
        <v>54</v>
      </c>
      <c r="C63" s="102"/>
      <c r="D63" s="40">
        <v>0.02</v>
      </c>
      <c r="E63" s="3"/>
      <c r="F63" s="42">
        <f t="shared" si="32"/>
        <v>0</v>
      </c>
      <c r="G63" s="3"/>
      <c r="H63" s="42">
        <f t="shared" si="33"/>
        <v>0</v>
      </c>
      <c r="I63" s="3"/>
      <c r="J63" s="42">
        <f t="shared" si="34"/>
        <v>0</v>
      </c>
      <c r="K63" s="3"/>
      <c r="L63" s="42">
        <f t="shared" si="35"/>
        <v>0</v>
      </c>
      <c r="M63" s="3"/>
      <c r="N63" s="42">
        <f t="shared" si="36"/>
        <v>0</v>
      </c>
      <c r="P63" s="43" t="str">
        <f t="shared" si="31"/>
        <v>- Language</v>
      </c>
    </row>
    <row r="64" spans="1:16" ht="11.25" customHeight="1">
      <c r="A64" s="57" t="s">
        <v>89</v>
      </c>
      <c r="B64" s="111" t="s">
        <v>56</v>
      </c>
      <c r="C64" s="112"/>
      <c r="D64" s="40">
        <v>0.04</v>
      </c>
      <c r="E64" s="3"/>
      <c r="F64" s="42">
        <f t="shared" si="32"/>
        <v>0</v>
      </c>
      <c r="G64" s="3"/>
      <c r="H64" s="42">
        <f t="shared" si="33"/>
        <v>0</v>
      </c>
      <c r="I64" s="3"/>
      <c r="J64" s="42">
        <f t="shared" si="34"/>
        <v>0</v>
      </c>
      <c r="K64" s="3"/>
      <c r="L64" s="42">
        <f t="shared" si="35"/>
        <v>0</v>
      </c>
      <c r="M64" s="3"/>
      <c r="N64" s="42">
        <f t="shared" si="36"/>
        <v>0</v>
      </c>
      <c r="P64" s="43" t="str">
        <f t="shared" si="31"/>
        <v>- General professional experience</v>
      </c>
    </row>
    <row r="65" spans="1:16" ht="11.25" customHeight="1">
      <c r="A65" s="57" t="s">
        <v>90</v>
      </c>
      <c r="B65" s="111" t="s">
        <v>58</v>
      </c>
      <c r="C65" s="112"/>
      <c r="D65" s="40">
        <v>0.06</v>
      </c>
      <c r="E65" s="3"/>
      <c r="F65" s="42">
        <f t="shared" si="32"/>
        <v>0</v>
      </c>
      <c r="G65" s="3"/>
      <c r="H65" s="42">
        <f t="shared" si="33"/>
        <v>0</v>
      </c>
      <c r="I65" s="3"/>
      <c r="J65" s="42">
        <f t="shared" si="34"/>
        <v>0</v>
      </c>
      <c r="K65" s="3"/>
      <c r="L65" s="42">
        <f t="shared" si="35"/>
        <v>0</v>
      </c>
      <c r="M65" s="3"/>
      <c r="N65" s="42">
        <f t="shared" si="36"/>
        <v>0</v>
      </c>
      <c r="P65" s="43" t="str">
        <f t="shared" si="31"/>
        <v>- Specific professional experience</v>
      </c>
    </row>
    <row r="66" spans="1:16" ht="11.25" customHeight="1" outlineLevel="1">
      <c r="A66" s="95" t="s">
        <v>91</v>
      </c>
      <c r="B66" s="95"/>
      <c r="C66" s="96"/>
      <c r="D66" s="5">
        <f>SUM(D62:D65)</f>
        <v>0.14000000000000001</v>
      </c>
      <c r="E66" s="47"/>
      <c r="F66" s="48">
        <f>SUM(F62:F65)</f>
        <v>0</v>
      </c>
      <c r="G66" s="47"/>
      <c r="H66" s="48">
        <f>SUM(H62:H65)</f>
        <v>0</v>
      </c>
      <c r="I66" s="47"/>
      <c r="J66" s="48">
        <f>SUM(J62:J65)</f>
        <v>0</v>
      </c>
      <c r="K66" s="47"/>
      <c r="L66" s="48">
        <f>SUM(L62:L65)</f>
        <v>0</v>
      </c>
      <c r="M66" s="47"/>
      <c r="N66" s="48">
        <f>SUM(N62:N65)</f>
        <v>0</v>
      </c>
      <c r="P66" s="35" t="str">
        <f t="shared" si="31"/>
        <v>Interim total 2.5</v>
      </c>
    </row>
    <row r="67" spans="1:16" ht="11.25" customHeight="1">
      <c r="A67" s="107" t="s">
        <v>92</v>
      </c>
      <c r="B67" s="107"/>
      <c r="C67" s="108"/>
      <c r="D67" s="7">
        <f>SUM(D42,D48,D54,D60,D66)</f>
        <v>0.7400000000000001</v>
      </c>
      <c r="E67" s="54"/>
      <c r="F67" s="10">
        <f>SUM(F42,F48,F54,F60,F66)</f>
        <v>0</v>
      </c>
      <c r="G67" s="54"/>
      <c r="H67" s="10">
        <f>SUM(H42,H48,H54,H60,H66)</f>
        <v>0</v>
      </c>
      <c r="I67" s="54"/>
      <c r="J67" s="10">
        <f>SUM(J42,J48,J54,J60,J66)</f>
        <v>0</v>
      </c>
      <c r="K67" s="54"/>
      <c r="L67" s="10">
        <f>SUM(L42,L48,L54,L60,L66)</f>
        <v>0</v>
      </c>
      <c r="M67" s="54"/>
      <c r="N67" s="10">
        <f>SUM(N42,N48,N54,N60,N66)</f>
        <v>0</v>
      </c>
      <c r="P67" s="35" t="str">
        <f t="shared" si="31"/>
        <v>Total 2</v>
      </c>
    </row>
    <row r="68" spans="1:16" ht="12.75" customHeight="1">
      <c r="A68" s="119" t="s">
        <v>93</v>
      </c>
      <c r="B68" s="119"/>
      <c r="C68" s="120"/>
      <c r="D68" s="8">
        <f>D33+D67</f>
        <v>1</v>
      </c>
      <c r="E68" s="58"/>
      <c r="F68" s="9">
        <f>F33+F67</f>
        <v>0</v>
      </c>
      <c r="G68" s="58"/>
      <c r="H68" s="9">
        <f>H33+H67</f>
        <v>0</v>
      </c>
      <c r="I68" s="58"/>
      <c r="J68" s="9">
        <f>J33+J67</f>
        <v>0</v>
      </c>
      <c r="K68" s="58"/>
      <c r="L68" s="9">
        <f>L33+L67</f>
        <v>0</v>
      </c>
      <c r="M68" s="58"/>
      <c r="N68" s="9">
        <f>N33+N67</f>
        <v>0</v>
      </c>
      <c r="P68" s="35" t="str">
        <f t="shared" si="31"/>
        <v>Total 1 + 2</v>
      </c>
    </row>
    <row r="70" spans="1:16" ht="22.5" customHeight="1">
      <c r="A70" s="115" t="s">
        <v>94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</row>
    <row r="71" spans="1:16" ht="37.65" customHeight="1">
      <c r="A71" s="116"/>
      <c r="B71" s="116"/>
      <c r="C71" s="116"/>
      <c r="I71" s="117"/>
      <c r="J71" s="117"/>
      <c r="K71" s="117"/>
      <c r="L71" s="117"/>
      <c r="M71" s="117"/>
      <c r="N71" s="117"/>
    </row>
    <row r="72" spans="1:16" ht="12" customHeight="1">
      <c r="B72" s="60"/>
      <c r="I72" s="118" t="s">
        <v>95</v>
      </c>
      <c r="J72" s="118"/>
      <c r="K72" s="118"/>
      <c r="L72" s="118"/>
      <c r="M72" s="118"/>
      <c r="N72" s="118"/>
    </row>
  </sheetData>
  <sheetProtection algorithmName="SHA-512" hashValue="ai4JoVc2XohhsrAjR45sUOgBCo31/6cBuN638TXAPpONbiDKanAlD2PEPGSYeRFBu1XudC68QWf0An6j7qix5A==" saltValue="9LvgcwPcmp7DnxmOjnNNBQ==" spinCount="100000" sheet="1" selectLockedCells="1"/>
  <protectedRanges>
    <protectedRange sqref="B2:B3" name="Allgemeine Daten 1_1_1"/>
  </protectedRanges>
  <mergeCells count="81">
    <mergeCell ref="A70:N70"/>
    <mergeCell ref="A71:C71"/>
    <mergeCell ref="I71:N71"/>
    <mergeCell ref="I72:N72"/>
    <mergeCell ref="A67:C67"/>
    <mergeCell ref="A68:C68"/>
    <mergeCell ref="A66:C66"/>
    <mergeCell ref="B65:C65"/>
    <mergeCell ref="A60:C60"/>
    <mergeCell ref="B61:C61"/>
    <mergeCell ref="B62:C62"/>
    <mergeCell ref="B63:C63"/>
    <mergeCell ref="B64:C64"/>
    <mergeCell ref="B58:C58"/>
    <mergeCell ref="B59:C59"/>
    <mergeCell ref="A54:C54"/>
    <mergeCell ref="B55:C55"/>
    <mergeCell ref="B56:C56"/>
    <mergeCell ref="B57:C57"/>
    <mergeCell ref="B51:C51"/>
    <mergeCell ref="B52:C52"/>
    <mergeCell ref="B53:C53"/>
    <mergeCell ref="A48:C48"/>
    <mergeCell ref="B49:C49"/>
    <mergeCell ref="B50:C50"/>
    <mergeCell ref="B44:C44"/>
    <mergeCell ref="B45:C45"/>
    <mergeCell ref="B46:C46"/>
    <mergeCell ref="B47:C47"/>
    <mergeCell ref="B41:C41"/>
    <mergeCell ref="A42:C42"/>
    <mergeCell ref="B43:C43"/>
    <mergeCell ref="B40:C40"/>
    <mergeCell ref="B30:C30"/>
    <mergeCell ref="A31:C31"/>
    <mergeCell ref="B32:C32"/>
    <mergeCell ref="A33:C33"/>
    <mergeCell ref="B34:N34"/>
    <mergeCell ref="B35:C35"/>
    <mergeCell ref="B36:C36"/>
    <mergeCell ref="B37:C37"/>
    <mergeCell ref="B38:C38"/>
    <mergeCell ref="B39:C39"/>
    <mergeCell ref="B29:C29"/>
    <mergeCell ref="A18:C18"/>
    <mergeCell ref="B19:C19"/>
    <mergeCell ref="B20:C20"/>
    <mergeCell ref="B21:C21"/>
    <mergeCell ref="B22:C22"/>
    <mergeCell ref="B23:C23"/>
    <mergeCell ref="A24:C24"/>
    <mergeCell ref="B25:C25"/>
    <mergeCell ref="A26:C26"/>
    <mergeCell ref="B27:C27"/>
    <mergeCell ref="B28:C28"/>
    <mergeCell ref="B15:C15"/>
    <mergeCell ref="B16:C16"/>
    <mergeCell ref="B17:C17"/>
    <mergeCell ref="B13:C13"/>
    <mergeCell ref="A14:C14"/>
    <mergeCell ref="K6:L6"/>
    <mergeCell ref="B11:C11"/>
    <mergeCell ref="M6:N6"/>
    <mergeCell ref="B7:C7"/>
    <mergeCell ref="B8:C8"/>
    <mergeCell ref="B9:C9"/>
    <mergeCell ref="B10:N10"/>
    <mergeCell ref="D5:E5"/>
    <mergeCell ref="F2:J2"/>
    <mergeCell ref="D2:E2"/>
    <mergeCell ref="B12:C12"/>
    <mergeCell ref="E6:F6"/>
    <mergeCell ref="G6:H6"/>
    <mergeCell ref="I6:J6"/>
    <mergeCell ref="F4:J4"/>
    <mergeCell ref="A1:J1"/>
    <mergeCell ref="L1:N1"/>
    <mergeCell ref="A4:B4"/>
    <mergeCell ref="K4:L4"/>
    <mergeCell ref="M4:N4"/>
    <mergeCell ref="D4:E4"/>
  </mergeCells>
  <conditionalFormatting sqref="D68">
    <cfRule type="cellIs" dxfId="23" priority="25" operator="notEqual">
      <formula>1</formula>
    </cfRule>
  </conditionalFormatting>
  <conditionalFormatting sqref="E68">
    <cfRule type="cellIs" dxfId="22" priority="24" stopIfTrue="1" operator="greaterThan">
      <formula>10</formula>
    </cfRule>
  </conditionalFormatting>
  <conditionalFormatting sqref="G68">
    <cfRule type="cellIs" dxfId="21" priority="4" stopIfTrue="1" operator="greaterThan">
      <formula>10</formula>
    </cfRule>
  </conditionalFormatting>
  <conditionalFormatting sqref="I68">
    <cfRule type="cellIs" dxfId="20" priority="3" stopIfTrue="1" operator="greaterThan">
      <formula>10</formula>
    </cfRule>
  </conditionalFormatting>
  <conditionalFormatting sqref="K68">
    <cfRule type="cellIs" dxfId="19" priority="2" stopIfTrue="1" operator="greaterThan">
      <formula>10</formula>
    </cfRule>
  </conditionalFormatting>
  <conditionalFormatting sqref="M68">
    <cfRule type="cellIs" dxfId="18" priority="1" stopIfTrue="1" operator="greaterThan">
      <formula>10</formula>
    </cfRule>
  </conditionalFormatting>
  <dataValidations count="1">
    <dataValidation type="decimal" allowBlank="1" showInputMessage="1" showErrorMessage="1" sqref="D12:D13 D16:D17 D20:D23 D25 D28:D30 D44:D47 D36:D41 D50:D53 D56:D59 D62:D65" xr:uid="{CA0B874E-2B74-49CA-A7BF-7C6B64183108}">
      <formula1>0</formula1>
      <formula2>1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03FF-7A80-4F16-858B-4C7E269F6B82}">
  <dimension ref="A1:W72"/>
  <sheetViews>
    <sheetView zoomScale="85" zoomScaleNormal="85" workbookViewId="0">
      <selection activeCell="C4" sqref="C4"/>
    </sheetView>
  </sheetViews>
  <sheetFormatPr defaultColWidth="4.44140625" defaultRowHeight="10.199999999999999" outlineLevelRow="1"/>
  <cols>
    <col min="1" max="1" width="5" style="22" customWidth="1"/>
    <col min="2" max="2" width="14.6640625" style="59" customWidth="1"/>
    <col min="3" max="3" width="31.6640625" style="43" customWidth="1"/>
    <col min="4" max="4" width="8.5546875" style="16" bestFit="1" customWidth="1"/>
    <col min="5" max="5" width="6.44140625" style="17" bestFit="1" customWidth="1"/>
    <col min="6" max="6" width="8.6640625" style="17" customWidth="1"/>
    <col min="7" max="7" width="6.44140625" style="17" bestFit="1" customWidth="1"/>
    <col min="8" max="8" width="8.6640625" style="17" bestFit="1" customWidth="1"/>
    <col min="9" max="9" width="6.44140625" style="17" bestFit="1" customWidth="1"/>
    <col min="10" max="10" width="8.6640625" style="17" bestFit="1" customWidth="1"/>
    <col min="11" max="11" width="6.44140625" style="17" bestFit="1" customWidth="1"/>
    <col min="12" max="12" width="8.6640625" style="17" bestFit="1" customWidth="1"/>
    <col min="13" max="13" width="6.44140625" style="17" bestFit="1" customWidth="1"/>
    <col min="14" max="14" width="8.6640625" style="17" bestFit="1" customWidth="1"/>
    <col min="15" max="15" width="26" style="16" customWidth="1"/>
    <col min="16" max="16" width="43.109375" style="16" hidden="1" customWidth="1"/>
    <col min="17" max="16384" width="4.44140625" style="16"/>
  </cols>
  <sheetData>
    <row r="1" spans="1:23" ht="72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13"/>
      <c r="L1" s="71"/>
      <c r="M1" s="71"/>
      <c r="N1" s="71"/>
      <c r="O1" s="14"/>
      <c r="P1" s="15"/>
      <c r="Q1" s="15"/>
      <c r="R1" s="15"/>
      <c r="S1" s="15"/>
      <c r="T1" s="15"/>
    </row>
    <row r="2" spans="1:23" ht="22.95" customHeight="1">
      <c r="A2" s="62" t="s">
        <v>113</v>
      </c>
      <c r="B2" s="63"/>
      <c r="C2" s="61" t="s">
        <v>112</v>
      </c>
      <c r="D2" s="76" t="s">
        <v>115</v>
      </c>
      <c r="E2" s="76"/>
      <c r="F2" s="75" t="s">
        <v>111</v>
      </c>
      <c r="G2" s="75"/>
      <c r="H2" s="75"/>
      <c r="I2" s="75"/>
      <c r="J2" s="75"/>
      <c r="K2" s="66"/>
      <c r="L2" s="67"/>
      <c r="M2" s="67"/>
      <c r="N2" s="67"/>
      <c r="O2" s="14"/>
      <c r="P2" s="15"/>
      <c r="Q2" s="15"/>
      <c r="R2" s="15"/>
      <c r="S2" s="15"/>
      <c r="T2" s="15"/>
    </row>
    <row r="3" spans="1:23" ht="1.95" customHeight="1">
      <c r="A3" s="62"/>
      <c r="B3" s="63"/>
      <c r="C3" s="64"/>
      <c r="D3" s="65"/>
      <c r="E3" s="65"/>
      <c r="F3" s="65"/>
      <c r="G3" s="65"/>
      <c r="H3" s="65"/>
      <c r="I3" s="65"/>
      <c r="J3" s="65"/>
      <c r="K3" s="66"/>
      <c r="L3" s="67"/>
      <c r="M3" s="67"/>
      <c r="N3" s="67"/>
      <c r="O3" s="14"/>
      <c r="P3" s="15"/>
      <c r="Q3" s="15"/>
      <c r="R3" s="15"/>
      <c r="S3" s="15"/>
      <c r="T3" s="15"/>
    </row>
    <row r="4" spans="1:23" ht="21" customHeight="1">
      <c r="A4" s="72" t="s">
        <v>1</v>
      </c>
      <c r="B4" s="72"/>
      <c r="C4" s="61"/>
      <c r="D4" s="72" t="s">
        <v>114</v>
      </c>
      <c r="E4" s="72"/>
      <c r="F4" s="81" t="s">
        <v>2</v>
      </c>
      <c r="G4" s="81"/>
      <c r="H4" s="81"/>
      <c r="I4" s="81"/>
      <c r="J4" s="81"/>
      <c r="K4" s="73"/>
      <c r="L4" s="73"/>
      <c r="M4" s="73"/>
      <c r="N4" s="73"/>
    </row>
    <row r="5" spans="1:23" s="69" customFormat="1" ht="4.95" customHeight="1">
      <c r="A5" s="63"/>
      <c r="B5" s="63"/>
      <c r="C5" s="64"/>
      <c r="D5" s="74"/>
      <c r="E5" s="74"/>
      <c r="F5" s="64"/>
      <c r="G5" s="64"/>
      <c r="H5" s="64"/>
      <c r="I5" s="64"/>
      <c r="J5" s="64"/>
      <c r="K5" s="68"/>
      <c r="L5" s="68"/>
      <c r="M5" s="68"/>
      <c r="N5" s="68"/>
    </row>
    <row r="6" spans="1:23" s="21" customFormat="1" ht="27.75" customHeight="1">
      <c r="A6" s="18"/>
      <c r="B6" s="19"/>
      <c r="C6" s="20"/>
      <c r="D6" s="19"/>
      <c r="E6" s="79" t="s">
        <v>96</v>
      </c>
      <c r="F6" s="80"/>
      <c r="G6" s="79" t="s">
        <v>97</v>
      </c>
      <c r="H6" s="80"/>
      <c r="I6" s="79" t="s">
        <v>98</v>
      </c>
      <c r="J6" s="80"/>
      <c r="K6" s="79" t="s">
        <v>99</v>
      </c>
      <c r="L6" s="80"/>
      <c r="M6" s="79" t="s">
        <v>100</v>
      </c>
      <c r="N6" s="84"/>
      <c r="O6" s="1"/>
      <c r="P6" s="1"/>
      <c r="Q6" s="1"/>
      <c r="R6" s="1"/>
      <c r="S6" s="1"/>
      <c r="T6" s="1"/>
      <c r="U6" s="1"/>
      <c r="V6" s="1"/>
      <c r="W6" s="1"/>
    </row>
    <row r="7" spans="1:23" ht="9.75" customHeight="1">
      <c r="B7" s="85" t="s">
        <v>8</v>
      </c>
      <c r="C7" s="86"/>
      <c r="D7" s="23" t="s">
        <v>9</v>
      </c>
      <c r="E7" s="24" t="s">
        <v>10</v>
      </c>
      <c r="F7" s="25" t="s">
        <v>11</v>
      </c>
      <c r="G7" s="24" t="s">
        <v>10</v>
      </c>
      <c r="H7" s="25" t="s">
        <v>11</v>
      </c>
      <c r="I7" s="24" t="s">
        <v>10</v>
      </c>
      <c r="J7" s="25" t="s">
        <v>11</v>
      </c>
      <c r="K7" s="24" t="s">
        <v>10</v>
      </c>
      <c r="L7" s="25" t="s">
        <v>11</v>
      </c>
      <c r="M7" s="24" t="s">
        <v>10</v>
      </c>
      <c r="N7" s="26" t="s">
        <v>11</v>
      </c>
    </row>
    <row r="8" spans="1:23" ht="10.35" customHeight="1">
      <c r="B8" s="87" t="s">
        <v>12</v>
      </c>
      <c r="C8" s="88"/>
      <c r="D8" s="27" t="s">
        <v>13</v>
      </c>
      <c r="E8" s="24" t="s">
        <v>14</v>
      </c>
      <c r="F8" s="25" t="s">
        <v>15</v>
      </c>
      <c r="G8" s="24" t="s">
        <v>14</v>
      </c>
      <c r="H8" s="25" t="s">
        <v>15</v>
      </c>
      <c r="I8" s="24" t="s">
        <v>14</v>
      </c>
      <c r="J8" s="25" t="s">
        <v>15</v>
      </c>
      <c r="K8" s="24" t="s">
        <v>14</v>
      </c>
      <c r="L8" s="25" t="s">
        <v>15</v>
      </c>
      <c r="M8" s="24" t="s">
        <v>14</v>
      </c>
      <c r="N8" s="26" t="s">
        <v>15</v>
      </c>
    </row>
    <row r="9" spans="1:23" ht="13.2" customHeight="1">
      <c r="A9" s="28"/>
      <c r="B9" s="89"/>
      <c r="C9" s="90"/>
      <c r="D9" s="29" t="s">
        <v>16</v>
      </c>
      <c r="E9" s="30" t="s">
        <v>17</v>
      </c>
      <c r="F9" s="31" t="s">
        <v>18</v>
      </c>
      <c r="G9" s="30" t="s">
        <v>17</v>
      </c>
      <c r="H9" s="31" t="s">
        <v>18</v>
      </c>
      <c r="I9" s="30" t="s">
        <v>17</v>
      </c>
      <c r="J9" s="31" t="s">
        <v>18</v>
      </c>
      <c r="K9" s="30" t="s">
        <v>17</v>
      </c>
      <c r="L9" s="31" t="s">
        <v>18</v>
      </c>
      <c r="M9" s="30" t="s">
        <v>17</v>
      </c>
      <c r="N9" s="32" t="s">
        <v>18</v>
      </c>
    </row>
    <row r="10" spans="1:23" s="34" customFormat="1" ht="12.75" customHeight="1">
      <c r="A10" s="33" t="s">
        <v>19</v>
      </c>
      <c r="B10" s="91" t="s">
        <v>20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P10" s="35" t="str">
        <f>IF(ISBLANK(B10),A10,B10)</f>
        <v>Assessment of technical-methodological concept</v>
      </c>
    </row>
    <row r="11" spans="1:23" ht="11.25" customHeight="1">
      <c r="A11" s="36" t="s">
        <v>21</v>
      </c>
      <c r="B11" s="82" t="s">
        <v>22</v>
      </c>
      <c r="C11" s="83"/>
      <c r="D11" s="2"/>
      <c r="E11" s="37"/>
      <c r="F11" s="38"/>
      <c r="G11" s="37"/>
      <c r="H11" s="38"/>
      <c r="I11" s="37"/>
      <c r="J11" s="38"/>
      <c r="K11" s="37"/>
      <c r="L11" s="38"/>
      <c r="M11" s="37"/>
      <c r="N11" s="38"/>
      <c r="P11" s="35" t="str">
        <f t="shared" ref="P11:P68" si="0">IF(ISBLANK(B11),A11,B11)</f>
        <v>Interpretation of objectives</v>
      </c>
    </row>
    <row r="12" spans="1:23" ht="11.25" customHeight="1">
      <c r="A12" s="39" t="s">
        <v>23</v>
      </c>
      <c r="B12" s="77" t="s">
        <v>24</v>
      </c>
      <c r="C12" s="78"/>
      <c r="D12" s="40">
        <v>0.01</v>
      </c>
      <c r="E12" s="3"/>
      <c r="F12" s="42">
        <f>$D12*E12*100</f>
        <v>0</v>
      </c>
      <c r="G12" s="3"/>
      <c r="H12" s="42">
        <f>$D12*G12*100</f>
        <v>0</v>
      </c>
      <c r="I12" s="3"/>
      <c r="J12" s="42">
        <f>$D12*I12*100</f>
        <v>0</v>
      </c>
      <c r="K12" s="3"/>
      <c r="L12" s="42">
        <f>$D12*K12*100</f>
        <v>0</v>
      </c>
      <c r="M12" s="3"/>
      <c r="N12" s="42">
        <f>$D12*M12*100</f>
        <v>0</v>
      </c>
      <c r="P12" s="43" t="str">
        <f t="shared" si="0"/>
        <v>Interpretation of the objectives in the ToRs</v>
      </c>
    </row>
    <row r="13" spans="1:23" ht="11.25" customHeight="1">
      <c r="A13" s="44" t="s">
        <v>25</v>
      </c>
      <c r="B13" s="93" t="s">
        <v>26</v>
      </c>
      <c r="C13" s="94"/>
      <c r="D13" s="45">
        <v>0.02</v>
      </c>
      <c r="E13" s="4"/>
      <c r="F13" s="46">
        <f>$D13*E13*100</f>
        <v>0</v>
      </c>
      <c r="G13" s="4"/>
      <c r="H13" s="46">
        <f>$D13*G13*100</f>
        <v>0</v>
      </c>
      <c r="I13" s="4"/>
      <c r="J13" s="46">
        <f>$D13*I13*100</f>
        <v>0</v>
      </c>
      <c r="K13" s="4"/>
      <c r="L13" s="46">
        <f>$D13*K13*100</f>
        <v>0</v>
      </c>
      <c r="M13" s="4"/>
      <c r="N13" s="46">
        <f>$D13*M13*100</f>
        <v>0</v>
      </c>
      <c r="P13" s="43" t="str">
        <f t="shared" si="0"/>
        <v>Critical examination of tasks</v>
      </c>
    </row>
    <row r="14" spans="1:23" s="34" customFormat="1" ht="11.25" customHeight="1">
      <c r="A14" s="95" t="s">
        <v>27</v>
      </c>
      <c r="B14" s="95"/>
      <c r="C14" s="96"/>
      <c r="D14" s="11">
        <f>SUM(D12:D13)</f>
        <v>0.03</v>
      </c>
      <c r="E14" s="47"/>
      <c r="F14" s="48">
        <f>SUM(F12:F13)</f>
        <v>0</v>
      </c>
      <c r="G14" s="47"/>
      <c r="H14" s="48">
        <f>SUM(H12:H13)</f>
        <v>0</v>
      </c>
      <c r="I14" s="47"/>
      <c r="J14" s="48">
        <f>SUM(J12:J13)</f>
        <v>0</v>
      </c>
      <c r="K14" s="47"/>
      <c r="L14" s="48">
        <f>SUM(L12:L13)</f>
        <v>0</v>
      </c>
      <c r="M14" s="47"/>
      <c r="N14" s="48">
        <f>SUM(N12:N13)</f>
        <v>0</v>
      </c>
      <c r="P14" s="35" t="str">
        <f t="shared" si="0"/>
        <v>Interim total 1.1</v>
      </c>
    </row>
    <row r="15" spans="1:23">
      <c r="A15" s="36" t="s">
        <v>28</v>
      </c>
      <c r="B15" s="82" t="s">
        <v>29</v>
      </c>
      <c r="C15" s="83"/>
      <c r="D15" s="12"/>
      <c r="E15" s="37"/>
      <c r="F15" s="49"/>
      <c r="G15" s="37"/>
      <c r="H15" s="49"/>
      <c r="I15" s="37"/>
      <c r="J15" s="49"/>
      <c r="K15" s="37"/>
      <c r="L15" s="49"/>
      <c r="M15" s="37"/>
      <c r="N15" s="49"/>
      <c r="P15" s="35" t="str">
        <f t="shared" si="0"/>
        <v>Strategy</v>
      </c>
    </row>
    <row r="16" spans="1:23" ht="11.25" customHeight="1">
      <c r="A16" s="39" t="s">
        <v>30</v>
      </c>
      <c r="B16" s="77" t="s">
        <v>31</v>
      </c>
      <c r="C16" s="78"/>
      <c r="D16" s="40">
        <v>0.09</v>
      </c>
      <c r="E16" s="3"/>
      <c r="F16" s="42">
        <f>$D16*E16*100</f>
        <v>0</v>
      </c>
      <c r="G16" s="3"/>
      <c r="H16" s="42">
        <f>$D16*G16*100</f>
        <v>0</v>
      </c>
      <c r="I16" s="3"/>
      <c r="J16" s="42">
        <f>$D16*I16*100</f>
        <v>0</v>
      </c>
      <c r="K16" s="3"/>
      <c r="L16" s="42">
        <f>$D16*K16*100</f>
        <v>0</v>
      </c>
      <c r="M16" s="3"/>
      <c r="N16" s="42">
        <f>$D16*M16*100</f>
        <v>0</v>
      </c>
      <c r="P16" s="43" t="str">
        <f t="shared" si="0"/>
        <v>Strategic approach for achieving the objectives in the ToRs</v>
      </c>
    </row>
    <row r="17" spans="1:16" ht="11.25" customHeight="1">
      <c r="A17" s="39" t="s">
        <v>32</v>
      </c>
      <c r="B17" s="77" t="s">
        <v>33</v>
      </c>
      <c r="C17" s="78"/>
      <c r="D17" s="40">
        <v>0.03</v>
      </c>
      <c r="E17" s="3"/>
      <c r="F17" s="42">
        <f t="shared" ref="F17" si="1">$D17*E17*100</f>
        <v>0</v>
      </c>
      <c r="G17" s="3"/>
      <c r="H17" s="42">
        <f t="shared" ref="H17" si="2">$D17*G17*100</f>
        <v>0</v>
      </c>
      <c r="I17" s="3"/>
      <c r="J17" s="42">
        <f t="shared" ref="J17" si="3">$D17*I17*100</f>
        <v>0</v>
      </c>
      <c r="K17" s="3"/>
      <c r="L17" s="42">
        <f t="shared" ref="L17" si="4">$D17*K17*100</f>
        <v>0</v>
      </c>
      <c r="M17" s="3"/>
      <c r="N17" s="42">
        <f t="shared" ref="N17" si="5">$D17*M17*100</f>
        <v>0</v>
      </c>
      <c r="P17" s="43" t="str">
        <f t="shared" si="0"/>
        <v>Building partnerships with the relevant actors</v>
      </c>
    </row>
    <row r="18" spans="1:16" s="34" customFormat="1" ht="11.25" customHeight="1">
      <c r="A18" s="95" t="s">
        <v>34</v>
      </c>
      <c r="B18" s="95"/>
      <c r="C18" s="96"/>
      <c r="D18" s="11">
        <f>SUM(D16:D17)</f>
        <v>0.12</v>
      </c>
      <c r="E18" s="47"/>
      <c r="F18" s="48">
        <f>SUM(F16:F17)</f>
        <v>0</v>
      </c>
      <c r="G18" s="47"/>
      <c r="H18" s="48">
        <f>SUM(H16:H17)</f>
        <v>0</v>
      </c>
      <c r="I18" s="47"/>
      <c r="J18" s="48">
        <f>SUM(J16:J17)</f>
        <v>0</v>
      </c>
      <c r="K18" s="47"/>
      <c r="L18" s="48">
        <f>SUM(L16:L17)</f>
        <v>0</v>
      </c>
      <c r="M18" s="47"/>
      <c r="N18" s="48">
        <f>SUM(N16:N17)</f>
        <v>0</v>
      </c>
      <c r="P18" s="35" t="str">
        <f t="shared" si="0"/>
        <v>Interim total 1.2</v>
      </c>
    </row>
    <row r="19" spans="1:16" ht="11.25" customHeight="1">
      <c r="A19" s="36" t="s">
        <v>35</v>
      </c>
      <c r="B19" s="82" t="s">
        <v>36</v>
      </c>
      <c r="C19" s="83"/>
      <c r="D19" s="12"/>
      <c r="E19" s="37"/>
      <c r="F19" s="49"/>
      <c r="G19" s="37"/>
      <c r="H19" s="49"/>
      <c r="I19" s="37"/>
      <c r="J19" s="49"/>
      <c r="K19" s="37"/>
      <c r="L19" s="49"/>
      <c r="M19" s="37"/>
      <c r="N19" s="49"/>
      <c r="P19" s="35" t="str">
        <f t="shared" si="0"/>
        <v xml:space="preserve">Project management </v>
      </c>
    </row>
    <row r="20" spans="1:16">
      <c r="A20" s="39" t="s">
        <v>37</v>
      </c>
      <c r="B20" s="77" t="s">
        <v>38</v>
      </c>
      <c r="C20" s="78"/>
      <c r="D20" s="40">
        <v>0.06</v>
      </c>
      <c r="E20" s="3"/>
      <c r="F20" s="42">
        <f>$D20*E20*100</f>
        <v>0</v>
      </c>
      <c r="G20" s="3"/>
      <c r="H20" s="42">
        <f>$D20*G20*100</f>
        <v>0</v>
      </c>
      <c r="I20" s="3"/>
      <c r="J20" s="42">
        <f>$D20*I20*100</f>
        <v>0</v>
      </c>
      <c r="K20" s="3"/>
      <c r="L20" s="42">
        <f>$D20*K20*100</f>
        <v>0</v>
      </c>
      <c r="M20" s="3"/>
      <c r="N20" s="42">
        <f>$D20*M20*100</f>
        <v>0</v>
      </c>
      <c r="P20" s="43" t="str">
        <f t="shared" si="0"/>
        <v>Operational plan</v>
      </c>
    </row>
    <row r="21" spans="1:16" ht="11.25" customHeight="1">
      <c r="A21" s="39" t="s">
        <v>39</v>
      </c>
      <c r="B21" s="77" t="s">
        <v>40</v>
      </c>
      <c r="C21" s="78"/>
      <c r="D21" s="40">
        <v>0.02</v>
      </c>
      <c r="E21" s="3"/>
      <c r="F21" s="42">
        <f t="shared" ref="F21:F22" si="6">$D21*E21*100</f>
        <v>0</v>
      </c>
      <c r="G21" s="3"/>
      <c r="H21" s="42">
        <f t="shared" ref="H21:H22" si="7">$D21*G21*100</f>
        <v>0</v>
      </c>
      <c r="I21" s="3"/>
      <c r="J21" s="42">
        <f t="shared" ref="J21:J22" si="8">$D21*I21*100</f>
        <v>0</v>
      </c>
      <c r="K21" s="3"/>
      <c r="L21" s="42">
        <f t="shared" ref="L21:L22" si="9">$D21*K21*100</f>
        <v>0</v>
      </c>
      <c r="M21" s="3"/>
      <c r="N21" s="42">
        <f t="shared" ref="N21:N22" si="10">$D21*M21*100</f>
        <v>0</v>
      </c>
      <c r="P21" s="43" t="str">
        <f t="shared" si="0"/>
        <v>Coordination with Kvinna till Kvinna</v>
      </c>
    </row>
    <row r="22" spans="1:16" ht="22.5" customHeight="1">
      <c r="A22" s="39" t="s">
        <v>41</v>
      </c>
      <c r="B22" s="77" t="s">
        <v>42</v>
      </c>
      <c r="C22" s="78"/>
      <c r="D22" s="40">
        <v>0.02</v>
      </c>
      <c r="E22" s="3"/>
      <c r="F22" s="42">
        <f t="shared" si="6"/>
        <v>0</v>
      </c>
      <c r="G22" s="3"/>
      <c r="H22" s="42">
        <f t="shared" si="7"/>
        <v>0</v>
      </c>
      <c r="I22" s="3"/>
      <c r="J22" s="42">
        <f t="shared" si="8"/>
        <v>0</v>
      </c>
      <c r="K22" s="3"/>
      <c r="L22" s="42">
        <f t="shared" si="9"/>
        <v>0</v>
      </c>
      <c r="M22" s="3"/>
      <c r="N22" s="42">
        <f t="shared" si="10"/>
        <v>0</v>
      </c>
      <c r="P22" s="43" t="str">
        <f t="shared" si="0"/>
        <v>Steering or coordination of the measures with the relevant implementing partners</v>
      </c>
    </row>
    <row r="23" spans="1:16">
      <c r="A23" s="39" t="s">
        <v>43</v>
      </c>
      <c r="B23" s="93" t="s">
        <v>44</v>
      </c>
      <c r="C23" s="94"/>
      <c r="D23" s="40">
        <v>0.01</v>
      </c>
      <c r="E23" s="3"/>
      <c r="F23" s="46">
        <f>$D23*E23*100</f>
        <v>0</v>
      </c>
      <c r="G23" s="3"/>
      <c r="H23" s="46">
        <f>$D23*G23*100</f>
        <v>0</v>
      </c>
      <c r="I23" s="3"/>
      <c r="J23" s="46">
        <f>$D23*I23*100</f>
        <v>0</v>
      </c>
      <c r="K23" s="3"/>
      <c r="L23" s="46">
        <f>$D23*K23*100</f>
        <v>0</v>
      </c>
      <c r="M23" s="3"/>
      <c r="N23" s="46">
        <f>$D23*M23*100</f>
        <v>0</v>
      </c>
      <c r="P23" s="43" t="str">
        <f t="shared" si="0"/>
        <v>Monitoring</v>
      </c>
    </row>
    <row r="24" spans="1:16" s="34" customFormat="1" ht="11.25" customHeight="1">
      <c r="A24" s="95" t="s">
        <v>45</v>
      </c>
      <c r="B24" s="95"/>
      <c r="C24" s="96"/>
      <c r="D24" s="11">
        <f>SUM(D20:D23)</f>
        <v>0.11</v>
      </c>
      <c r="E24" s="47"/>
      <c r="F24" s="48">
        <f>SUM(F20:F23)</f>
        <v>0</v>
      </c>
      <c r="G24" s="47"/>
      <c r="H24" s="48">
        <f>SUM(H20:H23)</f>
        <v>0</v>
      </c>
      <c r="I24" s="47"/>
      <c r="J24" s="48">
        <f>SUM(J20:J23)</f>
        <v>0</v>
      </c>
      <c r="K24" s="47"/>
      <c r="L24" s="48">
        <f>SUM(L20:L23)</f>
        <v>0</v>
      </c>
      <c r="M24" s="47"/>
      <c r="N24" s="48">
        <f>SUM(N20:N23)</f>
        <v>0</v>
      </c>
      <c r="P24" s="35" t="str">
        <f t="shared" si="0"/>
        <v>Interim total 1.3</v>
      </c>
    </row>
    <row r="25" spans="1:16" ht="11.25" hidden="1" customHeight="1">
      <c r="A25" s="39"/>
      <c r="B25" s="99"/>
      <c r="C25" s="100"/>
      <c r="D25" s="6"/>
      <c r="E25" s="41"/>
      <c r="F25" s="42"/>
      <c r="G25" s="41"/>
      <c r="H25" s="42"/>
      <c r="I25" s="41"/>
      <c r="J25" s="42"/>
      <c r="K25" s="41"/>
      <c r="L25" s="42"/>
      <c r="M25" s="41"/>
      <c r="N25" s="42"/>
      <c r="P25" s="43"/>
    </row>
    <row r="26" spans="1:16" s="34" customFormat="1" ht="11.25" hidden="1" customHeight="1">
      <c r="A26" s="95"/>
      <c r="B26" s="95"/>
      <c r="C26" s="96"/>
      <c r="D26" s="5"/>
      <c r="E26" s="50"/>
      <c r="F26" s="48">
        <f>SUM(F25:F25)</f>
        <v>0</v>
      </c>
      <c r="G26" s="50"/>
      <c r="H26" s="48">
        <f>SUM(H25:H25)</f>
        <v>0</v>
      </c>
      <c r="I26" s="50"/>
      <c r="J26" s="48">
        <f>SUM(J25:J25)</f>
        <v>0</v>
      </c>
      <c r="K26" s="50"/>
      <c r="L26" s="48">
        <f>SUM(L25:L25)</f>
        <v>0</v>
      </c>
      <c r="M26" s="50"/>
      <c r="N26" s="48">
        <f>SUM(N25:N25)</f>
        <v>0</v>
      </c>
      <c r="P26" s="35">
        <f t="shared" si="0"/>
        <v>0</v>
      </c>
    </row>
    <row r="27" spans="1:16" ht="11.25" hidden="1" customHeight="1">
      <c r="A27" s="36"/>
      <c r="B27" s="82"/>
      <c r="C27" s="83"/>
      <c r="D27" s="2"/>
      <c r="E27" s="37"/>
      <c r="F27" s="49"/>
      <c r="G27" s="37"/>
      <c r="H27" s="49"/>
      <c r="I27" s="37"/>
      <c r="J27" s="49"/>
      <c r="K27" s="37"/>
      <c r="L27" s="49"/>
      <c r="M27" s="37"/>
      <c r="N27" s="49"/>
      <c r="P27" s="35">
        <f t="shared" si="0"/>
        <v>0</v>
      </c>
    </row>
    <row r="28" spans="1:16" ht="11.25" hidden="1" customHeight="1">
      <c r="A28" s="39"/>
      <c r="B28" s="77"/>
      <c r="C28" s="78"/>
      <c r="D28" s="6"/>
      <c r="E28" s="41"/>
      <c r="F28" s="42">
        <f>$D28*E28*100</f>
        <v>0</v>
      </c>
      <c r="G28" s="41"/>
      <c r="H28" s="42">
        <f>$D28*G28*100</f>
        <v>0</v>
      </c>
      <c r="I28" s="41"/>
      <c r="J28" s="42">
        <f>$D28*I28*100</f>
        <v>0</v>
      </c>
      <c r="K28" s="41"/>
      <c r="L28" s="42">
        <f>$D28*K28*100</f>
        <v>0</v>
      </c>
      <c r="M28" s="41"/>
      <c r="N28" s="42">
        <f>$D28*M28*100</f>
        <v>0</v>
      </c>
      <c r="P28" s="43">
        <f t="shared" si="0"/>
        <v>0</v>
      </c>
    </row>
    <row r="29" spans="1:16" ht="11.25" hidden="1" customHeight="1">
      <c r="A29" s="39"/>
      <c r="B29" s="97"/>
      <c r="C29" s="98"/>
      <c r="D29" s="6"/>
      <c r="E29" s="41"/>
      <c r="F29" s="42">
        <f>$D29*E29*100</f>
        <v>0</v>
      </c>
      <c r="G29" s="41"/>
      <c r="H29" s="42">
        <f>$D29*G29*100</f>
        <v>0</v>
      </c>
      <c r="I29" s="41"/>
      <c r="J29" s="42">
        <f>$D29*I29*100</f>
        <v>0</v>
      </c>
      <c r="K29" s="41"/>
      <c r="L29" s="42">
        <f>$D29*K29*100</f>
        <v>0</v>
      </c>
      <c r="M29" s="41"/>
      <c r="N29" s="42">
        <f>$D29*M29*100</f>
        <v>0</v>
      </c>
      <c r="P29" s="43">
        <f t="shared" si="0"/>
        <v>0</v>
      </c>
    </row>
    <row r="30" spans="1:16" ht="11.25" hidden="1" customHeight="1">
      <c r="A30" s="39"/>
      <c r="B30" s="103"/>
      <c r="C30" s="104"/>
      <c r="D30" s="6"/>
      <c r="E30" s="41"/>
      <c r="F30" s="46">
        <f>$D30*E30*100</f>
        <v>0</v>
      </c>
      <c r="G30" s="41"/>
      <c r="H30" s="46">
        <f>$D30*G30*100</f>
        <v>0</v>
      </c>
      <c r="I30" s="41"/>
      <c r="J30" s="46">
        <f>$D30*I30*100</f>
        <v>0</v>
      </c>
      <c r="K30" s="41"/>
      <c r="L30" s="46">
        <f>$D30*K30*100</f>
        <v>0</v>
      </c>
      <c r="M30" s="41"/>
      <c r="N30" s="46">
        <f>$D30*M30*100</f>
        <v>0</v>
      </c>
      <c r="P30" s="43">
        <f t="shared" si="0"/>
        <v>0</v>
      </c>
    </row>
    <row r="31" spans="1:16" s="34" customFormat="1" ht="11.25" hidden="1" customHeight="1">
      <c r="A31" s="95"/>
      <c r="B31" s="95"/>
      <c r="C31" s="96"/>
      <c r="D31" s="5"/>
      <c r="E31" s="50"/>
      <c r="F31" s="48">
        <f>SUM(F28:F30)</f>
        <v>0</v>
      </c>
      <c r="G31" s="50"/>
      <c r="H31" s="48">
        <f>SUM(H28:H30)</f>
        <v>0</v>
      </c>
      <c r="I31" s="50"/>
      <c r="J31" s="48">
        <f>SUM(J28:J30)</f>
        <v>0</v>
      </c>
      <c r="K31" s="50"/>
      <c r="L31" s="48">
        <f>SUM(L28:L30)</f>
        <v>0</v>
      </c>
      <c r="M31" s="50"/>
      <c r="N31" s="48">
        <f>SUM(N28:N30)</f>
        <v>0</v>
      </c>
      <c r="P31" s="35">
        <f t="shared" si="0"/>
        <v>0</v>
      </c>
    </row>
    <row r="32" spans="1:16" s="34" customFormat="1" ht="11.25" hidden="1" customHeight="1">
      <c r="A32" s="51"/>
      <c r="B32" s="105"/>
      <c r="C32" s="106"/>
      <c r="D32" s="6"/>
      <c r="E32" s="52"/>
      <c r="F32" s="53">
        <f>$D32*E32*100</f>
        <v>0</v>
      </c>
      <c r="G32" s="52"/>
      <c r="H32" s="53">
        <f>$D32*G32*100</f>
        <v>0</v>
      </c>
      <c r="I32" s="52"/>
      <c r="J32" s="53">
        <f>$D32*I32*100</f>
        <v>0</v>
      </c>
      <c r="K32" s="52"/>
      <c r="L32" s="53">
        <f>$D32*K32*100</f>
        <v>0</v>
      </c>
      <c r="M32" s="52"/>
      <c r="N32" s="53">
        <f>$D32*M32*100</f>
        <v>0</v>
      </c>
      <c r="P32" s="35"/>
    </row>
    <row r="33" spans="1:16" ht="11.25" customHeight="1">
      <c r="A33" s="107" t="s">
        <v>46</v>
      </c>
      <c r="B33" s="107"/>
      <c r="C33" s="108"/>
      <c r="D33" s="7">
        <f>D14+D18+D24</f>
        <v>0.26</v>
      </c>
      <c r="E33" s="54"/>
      <c r="F33" s="10">
        <f>F14+F18+F24</f>
        <v>0</v>
      </c>
      <c r="G33" s="54"/>
      <c r="H33" s="10">
        <f>H14+H18+H24</f>
        <v>0</v>
      </c>
      <c r="I33" s="54"/>
      <c r="J33" s="10">
        <f>J14+J18+J24</f>
        <v>0</v>
      </c>
      <c r="K33" s="54"/>
      <c r="L33" s="10">
        <f>L14+L18+L24</f>
        <v>0</v>
      </c>
      <c r="M33" s="54"/>
      <c r="N33" s="10">
        <f>N14+N18+N24</f>
        <v>0</v>
      </c>
      <c r="P33" s="35" t="str">
        <f t="shared" si="0"/>
        <v>Total 1</v>
      </c>
    </row>
    <row r="34" spans="1:16" s="34" customFormat="1" ht="12.75" customHeight="1">
      <c r="A34" s="33" t="s">
        <v>47</v>
      </c>
      <c r="B34" s="91" t="s">
        <v>48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P34" s="35" t="str">
        <f t="shared" si="0"/>
        <v>Assessment of proposed staff</v>
      </c>
    </row>
    <row r="35" spans="1:16" ht="11.25" customHeight="1">
      <c r="A35" s="36" t="s">
        <v>49</v>
      </c>
      <c r="B35" s="109" t="s">
        <v>50</v>
      </c>
      <c r="C35" s="110"/>
      <c r="D35" s="55"/>
      <c r="E35" s="56"/>
      <c r="F35" s="49"/>
      <c r="G35" s="56"/>
      <c r="H35" s="49"/>
      <c r="I35" s="56"/>
      <c r="J35" s="49"/>
      <c r="K35" s="56"/>
      <c r="L35" s="49"/>
      <c r="M35" s="56"/>
      <c r="N35" s="49"/>
      <c r="P35" s="35" t="str">
        <f t="shared" si="0"/>
        <v>Expert 1 (in accordance with ToR provisions/criteria)</v>
      </c>
    </row>
    <row r="36" spans="1:16">
      <c r="A36" s="57" t="s">
        <v>51</v>
      </c>
      <c r="B36" s="101" t="s">
        <v>52</v>
      </c>
      <c r="C36" s="102"/>
      <c r="D36" s="40">
        <v>0.02</v>
      </c>
      <c r="E36" s="3"/>
      <c r="F36" s="42">
        <f t="shared" ref="F36:F40" si="11">$D36*E36*100</f>
        <v>0</v>
      </c>
      <c r="G36" s="3"/>
      <c r="H36" s="42">
        <f t="shared" ref="H36:H40" si="12">$D36*G36*100</f>
        <v>0</v>
      </c>
      <c r="I36" s="3"/>
      <c r="J36" s="42">
        <f t="shared" ref="J36:J40" si="13">$D36*I36*100</f>
        <v>0</v>
      </c>
      <c r="K36" s="3"/>
      <c r="L36" s="42">
        <f t="shared" ref="L36:L40" si="14">$D36*K36*100</f>
        <v>0</v>
      </c>
      <c r="M36" s="3"/>
      <c r="N36" s="42">
        <f t="shared" ref="N36:N40" si="15">$D36*M36*100</f>
        <v>0</v>
      </c>
      <c r="P36" s="43" t="str">
        <f t="shared" si="0"/>
        <v>- Education/training</v>
      </c>
    </row>
    <row r="37" spans="1:16">
      <c r="A37" s="57" t="s">
        <v>53</v>
      </c>
      <c r="B37" s="101" t="s">
        <v>54</v>
      </c>
      <c r="C37" s="102"/>
      <c r="D37" s="40">
        <v>0.02</v>
      </c>
      <c r="E37" s="3"/>
      <c r="F37" s="42">
        <f t="shared" si="11"/>
        <v>0</v>
      </c>
      <c r="G37" s="3"/>
      <c r="H37" s="42">
        <f t="shared" si="12"/>
        <v>0</v>
      </c>
      <c r="I37" s="3"/>
      <c r="J37" s="42">
        <f t="shared" si="13"/>
        <v>0</v>
      </c>
      <c r="K37" s="3"/>
      <c r="L37" s="42">
        <f t="shared" si="14"/>
        <v>0</v>
      </c>
      <c r="M37" s="3"/>
      <c r="N37" s="42">
        <f t="shared" si="15"/>
        <v>0</v>
      </c>
      <c r="P37" s="43" t="str">
        <f t="shared" si="0"/>
        <v>- Language</v>
      </c>
    </row>
    <row r="38" spans="1:16" ht="11.25" customHeight="1">
      <c r="A38" s="39" t="s">
        <v>55</v>
      </c>
      <c r="B38" s="111" t="s">
        <v>56</v>
      </c>
      <c r="C38" s="112"/>
      <c r="D38" s="40">
        <v>0.04</v>
      </c>
      <c r="E38" s="3"/>
      <c r="F38" s="42">
        <f t="shared" si="11"/>
        <v>0</v>
      </c>
      <c r="G38" s="3"/>
      <c r="H38" s="42">
        <f t="shared" si="12"/>
        <v>0</v>
      </c>
      <c r="I38" s="3"/>
      <c r="J38" s="42">
        <f t="shared" si="13"/>
        <v>0</v>
      </c>
      <c r="K38" s="3"/>
      <c r="L38" s="42">
        <f t="shared" si="14"/>
        <v>0</v>
      </c>
      <c r="M38" s="3"/>
      <c r="N38" s="42">
        <f t="shared" si="15"/>
        <v>0</v>
      </c>
      <c r="P38" s="43" t="str">
        <f t="shared" si="0"/>
        <v>- General professional experience</v>
      </c>
    </row>
    <row r="39" spans="1:16" ht="11.25" customHeight="1">
      <c r="A39" s="57" t="s">
        <v>57</v>
      </c>
      <c r="B39" s="111" t="s">
        <v>58</v>
      </c>
      <c r="C39" s="112"/>
      <c r="D39" s="40">
        <v>0.05</v>
      </c>
      <c r="E39" s="3"/>
      <c r="F39" s="42">
        <f t="shared" si="11"/>
        <v>0</v>
      </c>
      <c r="G39" s="3"/>
      <c r="H39" s="42">
        <f t="shared" si="12"/>
        <v>0</v>
      </c>
      <c r="I39" s="3"/>
      <c r="J39" s="42">
        <f t="shared" si="13"/>
        <v>0</v>
      </c>
      <c r="K39" s="3"/>
      <c r="L39" s="42">
        <f t="shared" si="14"/>
        <v>0</v>
      </c>
      <c r="M39" s="3"/>
      <c r="N39" s="42">
        <f t="shared" si="15"/>
        <v>0</v>
      </c>
      <c r="P39" s="43" t="str">
        <f t="shared" si="0"/>
        <v>- Specific professional experience</v>
      </c>
    </row>
    <row r="40" spans="1:16" ht="11.25" customHeight="1">
      <c r="A40" s="57" t="s">
        <v>59</v>
      </c>
      <c r="B40" s="101" t="s">
        <v>60</v>
      </c>
      <c r="C40" s="102"/>
      <c r="D40" s="40">
        <v>0.02</v>
      </c>
      <c r="E40" s="3"/>
      <c r="F40" s="42">
        <f t="shared" si="11"/>
        <v>0</v>
      </c>
      <c r="G40" s="3"/>
      <c r="H40" s="42">
        <f t="shared" si="12"/>
        <v>0</v>
      </c>
      <c r="I40" s="3"/>
      <c r="J40" s="42">
        <f t="shared" si="13"/>
        <v>0</v>
      </c>
      <c r="K40" s="3"/>
      <c r="L40" s="42">
        <f t="shared" si="14"/>
        <v>0</v>
      </c>
      <c r="M40" s="3"/>
      <c r="N40" s="42">
        <f t="shared" si="15"/>
        <v>0</v>
      </c>
      <c r="P40" s="43" t="str">
        <f t="shared" si="0"/>
        <v>- Leadership/management experience</v>
      </c>
    </row>
    <row r="41" spans="1:16">
      <c r="A41" s="57" t="s">
        <v>61</v>
      </c>
      <c r="B41" s="113" t="s">
        <v>62</v>
      </c>
      <c r="C41" s="114"/>
      <c r="D41" s="40">
        <v>0.03</v>
      </c>
      <c r="E41" s="3"/>
      <c r="F41" s="46">
        <f>$D41*E41*100</f>
        <v>0</v>
      </c>
      <c r="G41" s="3"/>
      <c r="H41" s="46">
        <f>$D41*G41*100</f>
        <v>0</v>
      </c>
      <c r="I41" s="3"/>
      <c r="J41" s="46">
        <f>$D41*I41*100</f>
        <v>0</v>
      </c>
      <c r="K41" s="3"/>
      <c r="L41" s="46">
        <f>$D41*K41*100</f>
        <v>0</v>
      </c>
      <c r="M41" s="3"/>
      <c r="N41" s="46">
        <f>$D41*M41*100</f>
        <v>0</v>
      </c>
      <c r="P41" s="43" t="str">
        <f t="shared" si="0"/>
        <v>- Other</v>
      </c>
    </row>
    <row r="42" spans="1:16" s="34" customFormat="1" ht="11.25" customHeight="1">
      <c r="A42" s="95" t="s">
        <v>63</v>
      </c>
      <c r="B42" s="95"/>
      <c r="C42" s="96"/>
      <c r="D42" s="11">
        <f>SUM(D36:D41)</f>
        <v>0.18</v>
      </c>
      <c r="E42" s="47"/>
      <c r="F42" s="48">
        <f>SUM(F36:F41)</f>
        <v>0</v>
      </c>
      <c r="G42" s="47"/>
      <c r="H42" s="48">
        <f>SUM(H36:H41)</f>
        <v>0</v>
      </c>
      <c r="I42" s="47"/>
      <c r="J42" s="48">
        <f>SUM(J36:J41)</f>
        <v>0</v>
      </c>
      <c r="K42" s="47"/>
      <c r="L42" s="48">
        <f>SUM(L36:L41)</f>
        <v>0</v>
      </c>
      <c r="M42" s="47"/>
      <c r="N42" s="48">
        <f>SUM(N36:N41)</f>
        <v>0</v>
      </c>
      <c r="P42" s="35" t="str">
        <f t="shared" si="0"/>
        <v>Interim total 2.1</v>
      </c>
    </row>
    <row r="43" spans="1:16" ht="11.25" customHeight="1">
      <c r="A43" s="36" t="s">
        <v>64</v>
      </c>
      <c r="B43" s="109" t="s">
        <v>65</v>
      </c>
      <c r="C43" s="110"/>
      <c r="D43" s="55"/>
      <c r="E43" s="56"/>
      <c r="F43" s="49"/>
      <c r="G43" s="56"/>
      <c r="H43" s="49"/>
      <c r="I43" s="56"/>
      <c r="J43" s="49"/>
      <c r="K43" s="56"/>
      <c r="L43" s="49"/>
      <c r="M43" s="56"/>
      <c r="N43" s="49"/>
      <c r="P43" s="35" t="str">
        <f t="shared" si="0"/>
        <v>Expert 2 (in accordance with ToR provisions/criteria)</v>
      </c>
    </row>
    <row r="44" spans="1:16">
      <c r="A44" s="57" t="s">
        <v>66</v>
      </c>
      <c r="B44" s="101" t="s">
        <v>52</v>
      </c>
      <c r="C44" s="102"/>
      <c r="D44" s="40">
        <v>0.02</v>
      </c>
      <c r="E44" s="3"/>
      <c r="F44" s="42">
        <f t="shared" ref="F44:F47" si="16">$D44*E44*100</f>
        <v>0</v>
      </c>
      <c r="G44" s="3"/>
      <c r="H44" s="42">
        <f t="shared" ref="H44:H47" si="17">$D44*G44*100</f>
        <v>0</v>
      </c>
      <c r="I44" s="3"/>
      <c r="J44" s="42">
        <f t="shared" ref="J44:J47" si="18">$D44*I44*100</f>
        <v>0</v>
      </c>
      <c r="K44" s="3"/>
      <c r="L44" s="42">
        <f t="shared" ref="L44:L47" si="19">$D44*K44*100</f>
        <v>0</v>
      </c>
      <c r="M44" s="3"/>
      <c r="N44" s="42">
        <f t="shared" ref="N44:N47" si="20">$D44*M44*100</f>
        <v>0</v>
      </c>
      <c r="P44" s="43" t="str">
        <f t="shared" si="0"/>
        <v>- Education/training</v>
      </c>
    </row>
    <row r="45" spans="1:16">
      <c r="A45" s="57" t="s">
        <v>67</v>
      </c>
      <c r="B45" s="101" t="s">
        <v>54</v>
      </c>
      <c r="C45" s="102"/>
      <c r="D45" s="40">
        <v>0.02</v>
      </c>
      <c r="E45" s="3"/>
      <c r="F45" s="42">
        <f t="shared" si="16"/>
        <v>0</v>
      </c>
      <c r="G45" s="3"/>
      <c r="H45" s="42">
        <f t="shared" si="17"/>
        <v>0</v>
      </c>
      <c r="I45" s="3"/>
      <c r="J45" s="42">
        <f t="shared" si="18"/>
        <v>0</v>
      </c>
      <c r="K45" s="3"/>
      <c r="L45" s="42">
        <f t="shared" si="19"/>
        <v>0</v>
      </c>
      <c r="M45" s="3"/>
      <c r="N45" s="42">
        <f t="shared" si="20"/>
        <v>0</v>
      </c>
      <c r="P45" s="43" t="str">
        <f t="shared" si="0"/>
        <v>- Language</v>
      </c>
    </row>
    <row r="46" spans="1:16" ht="11.25" customHeight="1">
      <c r="A46" s="39" t="s">
        <v>68</v>
      </c>
      <c r="B46" s="111" t="s">
        <v>56</v>
      </c>
      <c r="C46" s="112"/>
      <c r="D46" s="40">
        <v>0.04</v>
      </c>
      <c r="E46" s="3"/>
      <c r="F46" s="42">
        <f t="shared" si="16"/>
        <v>0</v>
      </c>
      <c r="G46" s="3"/>
      <c r="H46" s="42">
        <f t="shared" si="17"/>
        <v>0</v>
      </c>
      <c r="I46" s="3"/>
      <c r="J46" s="42">
        <f t="shared" si="18"/>
        <v>0</v>
      </c>
      <c r="K46" s="3"/>
      <c r="L46" s="42">
        <f t="shared" si="19"/>
        <v>0</v>
      </c>
      <c r="M46" s="3"/>
      <c r="N46" s="42">
        <f t="shared" si="20"/>
        <v>0</v>
      </c>
      <c r="P46" s="43" t="str">
        <f t="shared" si="0"/>
        <v>- General professional experience</v>
      </c>
    </row>
    <row r="47" spans="1:16" ht="11.25" customHeight="1">
      <c r="A47" s="57" t="s">
        <v>69</v>
      </c>
      <c r="B47" s="111" t="s">
        <v>58</v>
      </c>
      <c r="C47" s="112"/>
      <c r="D47" s="40">
        <v>0.06</v>
      </c>
      <c r="E47" s="3"/>
      <c r="F47" s="42">
        <f t="shared" si="16"/>
        <v>0</v>
      </c>
      <c r="G47" s="3"/>
      <c r="H47" s="42">
        <f t="shared" si="17"/>
        <v>0</v>
      </c>
      <c r="I47" s="3"/>
      <c r="J47" s="42">
        <f t="shared" si="18"/>
        <v>0</v>
      </c>
      <c r="K47" s="3"/>
      <c r="L47" s="42">
        <f t="shared" si="19"/>
        <v>0</v>
      </c>
      <c r="M47" s="3"/>
      <c r="N47" s="42">
        <f t="shared" si="20"/>
        <v>0</v>
      </c>
      <c r="P47" s="43" t="str">
        <f t="shared" si="0"/>
        <v>- Specific professional experience</v>
      </c>
    </row>
    <row r="48" spans="1:16" ht="11.25" customHeight="1" outlineLevel="1">
      <c r="A48" s="95" t="s">
        <v>70</v>
      </c>
      <c r="B48" s="95"/>
      <c r="C48" s="96"/>
      <c r="D48" s="11">
        <f>SUM(D44:D47)</f>
        <v>0.14000000000000001</v>
      </c>
      <c r="E48" s="47"/>
      <c r="F48" s="48">
        <f>SUM(F44:F47)</f>
        <v>0</v>
      </c>
      <c r="G48" s="47"/>
      <c r="H48" s="48">
        <f>SUM(H44:H47)</f>
        <v>0</v>
      </c>
      <c r="I48" s="47"/>
      <c r="J48" s="48">
        <f>SUM(J44:J47)</f>
        <v>0</v>
      </c>
      <c r="K48" s="47"/>
      <c r="L48" s="48">
        <f>SUM(L44:L47)</f>
        <v>0</v>
      </c>
      <c r="M48" s="47"/>
      <c r="N48" s="48">
        <f>SUM(N44:N47)</f>
        <v>0</v>
      </c>
      <c r="P48" s="35" t="str">
        <f t="shared" si="0"/>
        <v>Interim total 2.2</v>
      </c>
    </row>
    <row r="49" spans="1:16" ht="11.25" customHeight="1">
      <c r="A49" s="36" t="s">
        <v>71</v>
      </c>
      <c r="B49" s="109" t="s">
        <v>72</v>
      </c>
      <c r="C49" s="110"/>
      <c r="D49" s="55"/>
      <c r="E49" s="56"/>
      <c r="F49" s="49"/>
      <c r="G49" s="56"/>
      <c r="H49" s="49"/>
      <c r="I49" s="56"/>
      <c r="J49" s="49"/>
      <c r="K49" s="56"/>
      <c r="L49" s="49"/>
      <c r="M49" s="56"/>
      <c r="N49" s="49"/>
      <c r="P49" s="35" t="str">
        <f t="shared" si="0"/>
        <v xml:space="preserve"> Expert 3 (in accordance with ToR provisions/criteria)</v>
      </c>
    </row>
    <row r="50" spans="1:16">
      <c r="A50" s="57" t="s">
        <v>73</v>
      </c>
      <c r="B50" s="101" t="s">
        <v>52</v>
      </c>
      <c r="C50" s="102"/>
      <c r="D50" s="40">
        <v>0.02</v>
      </c>
      <c r="E50" s="3"/>
      <c r="F50" s="42">
        <f t="shared" ref="F50:F53" si="21">$D50*E50*100</f>
        <v>0</v>
      </c>
      <c r="G50" s="3"/>
      <c r="H50" s="42">
        <f t="shared" ref="H50:H53" si="22">$D50*G50*100</f>
        <v>0</v>
      </c>
      <c r="I50" s="3"/>
      <c r="J50" s="42">
        <f t="shared" ref="J50:J53" si="23">$D50*I50*100</f>
        <v>0</v>
      </c>
      <c r="K50" s="3"/>
      <c r="L50" s="42">
        <f t="shared" ref="L50:L53" si="24">$D50*K50*100</f>
        <v>0</v>
      </c>
      <c r="M50" s="3"/>
      <c r="N50" s="42">
        <f t="shared" ref="N50:N53" si="25">$D50*M50*100</f>
        <v>0</v>
      </c>
      <c r="P50" s="43" t="str">
        <f t="shared" si="0"/>
        <v>- Education/training</v>
      </c>
    </row>
    <row r="51" spans="1:16">
      <c r="A51" s="57" t="s">
        <v>74</v>
      </c>
      <c r="B51" s="101" t="s">
        <v>54</v>
      </c>
      <c r="C51" s="102"/>
      <c r="D51" s="40">
        <v>0.02</v>
      </c>
      <c r="E51" s="3"/>
      <c r="F51" s="42">
        <f t="shared" si="21"/>
        <v>0</v>
      </c>
      <c r="G51" s="3"/>
      <c r="H51" s="42">
        <f t="shared" si="22"/>
        <v>0</v>
      </c>
      <c r="I51" s="3"/>
      <c r="J51" s="42">
        <f t="shared" si="23"/>
        <v>0</v>
      </c>
      <c r="K51" s="3"/>
      <c r="L51" s="42">
        <f t="shared" si="24"/>
        <v>0</v>
      </c>
      <c r="M51" s="3"/>
      <c r="N51" s="42">
        <f t="shared" si="25"/>
        <v>0</v>
      </c>
      <c r="P51" s="43" t="str">
        <f t="shared" si="0"/>
        <v>- Language</v>
      </c>
    </row>
    <row r="52" spans="1:16" ht="11.25" customHeight="1">
      <c r="A52" s="39" t="s">
        <v>75</v>
      </c>
      <c r="B52" s="111" t="s">
        <v>56</v>
      </c>
      <c r="C52" s="112"/>
      <c r="D52" s="40">
        <v>0.04</v>
      </c>
      <c r="E52" s="3"/>
      <c r="F52" s="42">
        <f t="shared" si="21"/>
        <v>0</v>
      </c>
      <c r="G52" s="3"/>
      <c r="H52" s="42">
        <f t="shared" si="22"/>
        <v>0</v>
      </c>
      <c r="I52" s="3"/>
      <c r="J52" s="42">
        <f t="shared" si="23"/>
        <v>0</v>
      </c>
      <c r="K52" s="3"/>
      <c r="L52" s="42">
        <f t="shared" si="24"/>
        <v>0</v>
      </c>
      <c r="M52" s="3"/>
      <c r="N52" s="42">
        <f t="shared" si="25"/>
        <v>0</v>
      </c>
      <c r="P52" s="43" t="str">
        <f t="shared" si="0"/>
        <v>- General professional experience</v>
      </c>
    </row>
    <row r="53" spans="1:16" ht="11.25" customHeight="1">
      <c r="A53" s="57" t="s">
        <v>76</v>
      </c>
      <c r="B53" s="111" t="s">
        <v>58</v>
      </c>
      <c r="C53" s="112"/>
      <c r="D53" s="40">
        <v>0.06</v>
      </c>
      <c r="E53" s="3"/>
      <c r="F53" s="42">
        <f t="shared" si="21"/>
        <v>0</v>
      </c>
      <c r="G53" s="3"/>
      <c r="H53" s="42">
        <f t="shared" si="22"/>
        <v>0</v>
      </c>
      <c r="I53" s="3"/>
      <c r="J53" s="42">
        <f t="shared" si="23"/>
        <v>0</v>
      </c>
      <c r="K53" s="3"/>
      <c r="L53" s="42">
        <f t="shared" si="24"/>
        <v>0</v>
      </c>
      <c r="M53" s="3"/>
      <c r="N53" s="42">
        <f t="shared" si="25"/>
        <v>0</v>
      </c>
      <c r="P53" s="43" t="str">
        <f t="shared" si="0"/>
        <v>- Specific professional experience</v>
      </c>
    </row>
    <row r="54" spans="1:16" ht="11.25" customHeight="1" outlineLevel="1">
      <c r="A54" s="95" t="s">
        <v>77</v>
      </c>
      <c r="B54" s="95"/>
      <c r="C54" s="96"/>
      <c r="D54" s="11">
        <f>SUM(D50:D53)</f>
        <v>0.14000000000000001</v>
      </c>
      <c r="E54" s="47"/>
      <c r="F54" s="48">
        <f>SUM(F50:F53)</f>
        <v>0</v>
      </c>
      <c r="G54" s="47"/>
      <c r="H54" s="48">
        <f>SUM(H50:H53)</f>
        <v>0</v>
      </c>
      <c r="I54" s="47"/>
      <c r="J54" s="48">
        <f>SUM(J50:J53)</f>
        <v>0</v>
      </c>
      <c r="K54" s="47"/>
      <c r="L54" s="48">
        <f>SUM(L50:L53)</f>
        <v>0</v>
      </c>
      <c r="M54" s="47"/>
      <c r="N54" s="48">
        <f>SUM(N50:N53)</f>
        <v>0</v>
      </c>
      <c r="P54" s="35" t="str">
        <f t="shared" si="0"/>
        <v>Interim total 2.3</v>
      </c>
    </row>
    <row r="55" spans="1:16" ht="11.25" customHeight="1">
      <c r="A55" s="36" t="s">
        <v>78</v>
      </c>
      <c r="B55" s="109" t="s">
        <v>79</v>
      </c>
      <c r="C55" s="110"/>
      <c r="D55" s="55"/>
      <c r="E55" s="56"/>
      <c r="F55" s="49"/>
      <c r="G55" s="56"/>
      <c r="H55" s="49"/>
      <c r="I55" s="56"/>
      <c r="J55" s="49"/>
      <c r="K55" s="56"/>
      <c r="L55" s="49"/>
      <c r="M55" s="56"/>
      <c r="N55" s="49"/>
      <c r="P55" s="35" t="str">
        <f t="shared" si="0"/>
        <v>Expert 4 (in accordance with ToR provisions/criteria)</v>
      </c>
    </row>
    <row r="56" spans="1:16">
      <c r="A56" s="57" t="s">
        <v>80</v>
      </c>
      <c r="B56" s="101" t="s">
        <v>52</v>
      </c>
      <c r="C56" s="102"/>
      <c r="D56" s="40">
        <v>0.02</v>
      </c>
      <c r="E56" s="3"/>
      <c r="F56" s="42">
        <f t="shared" ref="F56:F59" si="26">$D56*E56*100</f>
        <v>0</v>
      </c>
      <c r="G56" s="3"/>
      <c r="H56" s="42">
        <f t="shared" ref="H56:H59" si="27">$D56*G56*100</f>
        <v>0</v>
      </c>
      <c r="I56" s="3"/>
      <c r="J56" s="42">
        <f t="shared" ref="J56:J59" si="28">$D56*I56*100</f>
        <v>0</v>
      </c>
      <c r="K56" s="3"/>
      <c r="L56" s="42">
        <f t="shared" ref="L56:L59" si="29">$D56*K56*100</f>
        <v>0</v>
      </c>
      <c r="M56" s="3"/>
      <c r="N56" s="42">
        <f t="shared" ref="N56:N59" si="30">$D56*M56*100</f>
        <v>0</v>
      </c>
      <c r="P56" s="43" t="str">
        <f t="shared" si="0"/>
        <v>- Education/training</v>
      </c>
    </row>
    <row r="57" spans="1:16">
      <c r="A57" s="57" t="s">
        <v>81</v>
      </c>
      <c r="B57" s="101" t="s">
        <v>54</v>
      </c>
      <c r="C57" s="102"/>
      <c r="D57" s="40">
        <v>0.02</v>
      </c>
      <c r="E57" s="3"/>
      <c r="F57" s="42">
        <f t="shared" si="26"/>
        <v>0</v>
      </c>
      <c r="G57" s="3"/>
      <c r="H57" s="42">
        <f t="shared" si="27"/>
        <v>0</v>
      </c>
      <c r="I57" s="3"/>
      <c r="J57" s="42">
        <f t="shared" si="28"/>
        <v>0</v>
      </c>
      <c r="K57" s="3"/>
      <c r="L57" s="42">
        <f t="shared" si="29"/>
        <v>0</v>
      </c>
      <c r="M57" s="3"/>
      <c r="N57" s="42">
        <f t="shared" si="30"/>
        <v>0</v>
      </c>
      <c r="P57" s="43" t="str">
        <f t="shared" si="0"/>
        <v>- Language</v>
      </c>
    </row>
    <row r="58" spans="1:16" ht="11.25" customHeight="1">
      <c r="A58" s="57" t="s">
        <v>82</v>
      </c>
      <c r="B58" s="111" t="s">
        <v>56</v>
      </c>
      <c r="C58" s="112"/>
      <c r="D58" s="40">
        <v>0.04</v>
      </c>
      <c r="E58" s="3"/>
      <c r="F58" s="42">
        <f t="shared" si="26"/>
        <v>0</v>
      </c>
      <c r="G58" s="3"/>
      <c r="H58" s="42">
        <f t="shared" si="27"/>
        <v>0</v>
      </c>
      <c r="I58" s="3"/>
      <c r="J58" s="42">
        <f t="shared" si="28"/>
        <v>0</v>
      </c>
      <c r="K58" s="3"/>
      <c r="L58" s="42">
        <f t="shared" si="29"/>
        <v>0</v>
      </c>
      <c r="M58" s="3"/>
      <c r="N58" s="42">
        <f t="shared" si="30"/>
        <v>0</v>
      </c>
      <c r="P58" s="43" t="str">
        <f t="shared" si="0"/>
        <v>- General professional experience</v>
      </c>
    </row>
    <row r="59" spans="1:16" ht="11.25" customHeight="1">
      <c r="A59" s="57" t="s">
        <v>83</v>
      </c>
      <c r="B59" s="111" t="s">
        <v>58</v>
      </c>
      <c r="C59" s="112"/>
      <c r="D59" s="40">
        <v>0.06</v>
      </c>
      <c r="E59" s="3"/>
      <c r="F59" s="42">
        <f t="shared" si="26"/>
        <v>0</v>
      </c>
      <c r="G59" s="3"/>
      <c r="H59" s="42">
        <f t="shared" si="27"/>
        <v>0</v>
      </c>
      <c r="I59" s="3"/>
      <c r="J59" s="42">
        <f t="shared" si="28"/>
        <v>0</v>
      </c>
      <c r="K59" s="3"/>
      <c r="L59" s="42">
        <f t="shared" si="29"/>
        <v>0</v>
      </c>
      <c r="M59" s="3"/>
      <c r="N59" s="42">
        <f t="shared" si="30"/>
        <v>0</v>
      </c>
      <c r="P59" s="43" t="str">
        <f t="shared" si="0"/>
        <v>- Specific professional experience</v>
      </c>
    </row>
    <row r="60" spans="1:16" ht="11.25" customHeight="1" outlineLevel="1">
      <c r="A60" s="95" t="s">
        <v>84</v>
      </c>
      <c r="B60" s="95"/>
      <c r="C60" s="96"/>
      <c r="D60" s="11">
        <f>SUM(D56:D59)</f>
        <v>0.14000000000000001</v>
      </c>
      <c r="E60" s="47"/>
      <c r="F60" s="48">
        <f>SUM(F56:F59)</f>
        <v>0</v>
      </c>
      <c r="G60" s="47"/>
      <c r="H60" s="48">
        <f>SUM(H56:H59)</f>
        <v>0</v>
      </c>
      <c r="I60" s="47"/>
      <c r="J60" s="48">
        <f>SUM(J56:J59)</f>
        <v>0</v>
      </c>
      <c r="K60" s="47"/>
      <c r="L60" s="48">
        <f>SUM(L56:L59)</f>
        <v>0</v>
      </c>
      <c r="M60" s="47"/>
      <c r="N60" s="48">
        <f>SUM(N56:N59)</f>
        <v>0</v>
      </c>
      <c r="P60" s="35" t="str">
        <f t="shared" si="0"/>
        <v>Interim total 2.4</v>
      </c>
    </row>
    <row r="61" spans="1:16" ht="11.25" customHeight="1">
      <c r="A61" s="36" t="s">
        <v>85</v>
      </c>
      <c r="B61" s="109" t="s">
        <v>86</v>
      </c>
      <c r="C61" s="110"/>
      <c r="D61" s="55"/>
      <c r="E61" s="56"/>
      <c r="F61" s="49"/>
      <c r="G61" s="56"/>
      <c r="H61" s="49"/>
      <c r="I61" s="56"/>
      <c r="J61" s="49"/>
      <c r="K61" s="56"/>
      <c r="L61" s="49"/>
      <c r="M61" s="56"/>
      <c r="N61" s="49"/>
      <c r="P61" s="35" t="str">
        <f t="shared" si="0"/>
        <v>Expert 5 (in accordance with ToR provisions/criteria)</v>
      </c>
    </row>
    <row r="62" spans="1:16">
      <c r="A62" s="57" t="s">
        <v>87</v>
      </c>
      <c r="B62" s="101" t="s">
        <v>52</v>
      </c>
      <c r="C62" s="102"/>
      <c r="D62" s="40">
        <v>0.02</v>
      </c>
      <c r="E62" s="3"/>
      <c r="F62" s="42">
        <f t="shared" ref="F62:F65" si="31">$D62*E62*100</f>
        <v>0</v>
      </c>
      <c r="G62" s="3"/>
      <c r="H62" s="42">
        <f t="shared" ref="H62:H65" si="32">$D62*G62*100</f>
        <v>0</v>
      </c>
      <c r="I62" s="3"/>
      <c r="J62" s="42">
        <f t="shared" ref="J62:J65" si="33">$D62*I62*100</f>
        <v>0</v>
      </c>
      <c r="K62" s="3"/>
      <c r="L62" s="42">
        <f t="shared" ref="L62:L65" si="34">$D62*K62*100</f>
        <v>0</v>
      </c>
      <c r="M62" s="3"/>
      <c r="N62" s="42">
        <f t="shared" ref="N62:N65" si="35">$D62*M62*100</f>
        <v>0</v>
      </c>
      <c r="P62" s="43" t="str">
        <f t="shared" si="0"/>
        <v>- Education/training</v>
      </c>
    </row>
    <row r="63" spans="1:16">
      <c r="A63" s="57" t="s">
        <v>88</v>
      </c>
      <c r="B63" s="101" t="s">
        <v>54</v>
      </c>
      <c r="C63" s="102"/>
      <c r="D63" s="40">
        <v>0.02</v>
      </c>
      <c r="E63" s="3"/>
      <c r="F63" s="42">
        <f t="shared" si="31"/>
        <v>0</v>
      </c>
      <c r="G63" s="3"/>
      <c r="H63" s="42">
        <f t="shared" si="32"/>
        <v>0</v>
      </c>
      <c r="I63" s="3"/>
      <c r="J63" s="42">
        <f t="shared" si="33"/>
        <v>0</v>
      </c>
      <c r="K63" s="3"/>
      <c r="L63" s="42">
        <f t="shared" si="34"/>
        <v>0</v>
      </c>
      <c r="M63" s="3"/>
      <c r="N63" s="42">
        <f t="shared" si="35"/>
        <v>0</v>
      </c>
      <c r="P63" s="43" t="str">
        <f t="shared" si="0"/>
        <v>- Language</v>
      </c>
    </row>
    <row r="64" spans="1:16" ht="11.25" customHeight="1">
      <c r="A64" s="57" t="s">
        <v>89</v>
      </c>
      <c r="B64" s="111" t="s">
        <v>56</v>
      </c>
      <c r="C64" s="112"/>
      <c r="D64" s="40">
        <v>0.04</v>
      </c>
      <c r="E64" s="3"/>
      <c r="F64" s="42">
        <f t="shared" si="31"/>
        <v>0</v>
      </c>
      <c r="G64" s="3"/>
      <c r="H64" s="42">
        <f t="shared" si="32"/>
        <v>0</v>
      </c>
      <c r="I64" s="3"/>
      <c r="J64" s="42">
        <f t="shared" si="33"/>
        <v>0</v>
      </c>
      <c r="K64" s="3"/>
      <c r="L64" s="42">
        <f t="shared" si="34"/>
        <v>0</v>
      </c>
      <c r="M64" s="3"/>
      <c r="N64" s="42">
        <f t="shared" si="35"/>
        <v>0</v>
      </c>
      <c r="P64" s="43" t="str">
        <f t="shared" si="0"/>
        <v>- General professional experience</v>
      </c>
    </row>
    <row r="65" spans="1:16" ht="11.25" customHeight="1">
      <c r="A65" s="57" t="s">
        <v>90</v>
      </c>
      <c r="B65" s="111" t="s">
        <v>58</v>
      </c>
      <c r="C65" s="112"/>
      <c r="D65" s="40">
        <v>0.06</v>
      </c>
      <c r="E65" s="3"/>
      <c r="F65" s="42">
        <f t="shared" si="31"/>
        <v>0</v>
      </c>
      <c r="G65" s="3"/>
      <c r="H65" s="42">
        <f t="shared" si="32"/>
        <v>0</v>
      </c>
      <c r="I65" s="3"/>
      <c r="J65" s="42">
        <f t="shared" si="33"/>
        <v>0</v>
      </c>
      <c r="K65" s="3"/>
      <c r="L65" s="42">
        <f t="shared" si="34"/>
        <v>0</v>
      </c>
      <c r="M65" s="3"/>
      <c r="N65" s="42">
        <f t="shared" si="35"/>
        <v>0</v>
      </c>
      <c r="P65" s="43" t="str">
        <f t="shared" si="0"/>
        <v>- Specific professional experience</v>
      </c>
    </row>
    <row r="66" spans="1:16" ht="11.25" customHeight="1" outlineLevel="1">
      <c r="A66" s="95" t="s">
        <v>91</v>
      </c>
      <c r="B66" s="95"/>
      <c r="C66" s="96"/>
      <c r="D66" s="5">
        <f>SUM(D62:D65)</f>
        <v>0.14000000000000001</v>
      </c>
      <c r="E66" s="47"/>
      <c r="F66" s="48">
        <f>SUM(F62:F65)</f>
        <v>0</v>
      </c>
      <c r="G66" s="47"/>
      <c r="H66" s="48">
        <f>SUM(H62:H65)</f>
        <v>0</v>
      </c>
      <c r="I66" s="47"/>
      <c r="J66" s="48">
        <f>SUM(J62:J65)</f>
        <v>0</v>
      </c>
      <c r="K66" s="47"/>
      <c r="L66" s="48">
        <f>SUM(L62:L65)</f>
        <v>0</v>
      </c>
      <c r="M66" s="47"/>
      <c r="N66" s="48">
        <f>SUM(N62:N65)</f>
        <v>0</v>
      </c>
      <c r="P66" s="35" t="str">
        <f t="shared" si="0"/>
        <v>Interim total 2.5</v>
      </c>
    </row>
    <row r="67" spans="1:16" ht="11.25" customHeight="1">
      <c r="A67" s="107" t="s">
        <v>92</v>
      </c>
      <c r="B67" s="107"/>
      <c r="C67" s="108"/>
      <c r="D67" s="7">
        <f>SUM(D42,D48,D54,D60,D66)</f>
        <v>0.7400000000000001</v>
      </c>
      <c r="E67" s="54"/>
      <c r="F67" s="10">
        <f>SUM(F42,F48,F54,F60,F66)</f>
        <v>0</v>
      </c>
      <c r="G67" s="54"/>
      <c r="H67" s="10">
        <f>SUM(H42,H48,H54,H60,H66)</f>
        <v>0</v>
      </c>
      <c r="I67" s="54"/>
      <c r="J67" s="10">
        <f>SUM(J42,J48,J54,J60,J66)</f>
        <v>0</v>
      </c>
      <c r="K67" s="54"/>
      <c r="L67" s="10">
        <f>SUM(L42,L48,L54,L60,L66)</f>
        <v>0</v>
      </c>
      <c r="M67" s="54"/>
      <c r="N67" s="10">
        <f>SUM(N42,N48,N54,N60,N66)</f>
        <v>0</v>
      </c>
      <c r="P67" s="35" t="str">
        <f t="shared" si="0"/>
        <v>Total 2</v>
      </c>
    </row>
    <row r="68" spans="1:16" ht="12.75" customHeight="1">
      <c r="A68" s="119" t="s">
        <v>93</v>
      </c>
      <c r="B68" s="119"/>
      <c r="C68" s="120"/>
      <c r="D68" s="8">
        <f>D33+D67</f>
        <v>1</v>
      </c>
      <c r="E68" s="58"/>
      <c r="F68" s="9">
        <f>F33+F67</f>
        <v>0</v>
      </c>
      <c r="G68" s="58"/>
      <c r="H68" s="9">
        <f>H33+H67</f>
        <v>0</v>
      </c>
      <c r="I68" s="58"/>
      <c r="J68" s="9">
        <f>J33+J67</f>
        <v>0</v>
      </c>
      <c r="K68" s="58"/>
      <c r="L68" s="9">
        <f>L33+L67</f>
        <v>0</v>
      </c>
      <c r="M68" s="58"/>
      <c r="N68" s="9">
        <f>N33+N67</f>
        <v>0</v>
      </c>
      <c r="P68" s="35" t="str">
        <f t="shared" si="0"/>
        <v>Total 1 + 2</v>
      </c>
    </row>
    <row r="70" spans="1:16" ht="22.5" customHeight="1">
      <c r="A70" s="115" t="s">
        <v>94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</row>
    <row r="71" spans="1:16" ht="37.65" customHeight="1">
      <c r="A71" s="116"/>
      <c r="B71" s="116"/>
      <c r="C71" s="116"/>
      <c r="I71" s="117"/>
      <c r="J71" s="117"/>
      <c r="K71" s="117"/>
      <c r="L71" s="117"/>
      <c r="M71" s="117"/>
      <c r="N71" s="117"/>
    </row>
    <row r="72" spans="1:16" ht="12" customHeight="1">
      <c r="B72" s="60"/>
      <c r="I72" s="118" t="s">
        <v>95</v>
      </c>
      <c r="J72" s="118"/>
      <c r="K72" s="118"/>
      <c r="L72" s="118"/>
      <c r="M72" s="118"/>
      <c r="N72" s="118"/>
    </row>
  </sheetData>
  <sheetProtection algorithmName="SHA-512" hashValue="7F/8eKObo+3TLPgVUnYvh2LCRM89P2c0rNR7tl0nj7+t/o3BMOnj0TmVydWCD9qXL6D0ixJn5Zq0f4RLP+zf+g==" saltValue="lSMXJ/+b9a8CRma9ZOk96w==" spinCount="100000" sheet="1" objects="1" scenarios="1" selectLockedCells="1"/>
  <protectedRanges>
    <protectedRange sqref="B2:B3" name="Allgemeine Daten 1_1_1"/>
  </protectedRanges>
  <mergeCells count="81">
    <mergeCell ref="A1:J1"/>
    <mergeCell ref="L1:N1"/>
    <mergeCell ref="A4:B4"/>
    <mergeCell ref="M4:N4"/>
    <mergeCell ref="D2:E2"/>
    <mergeCell ref="F2:J2"/>
    <mergeCell ref="D4:E4"/>
    <mergeCell ref="F4:J4"/>
    <mergeCell ref="K4:L4"/>
    <mergeCell ref="B12:C12"/>
    <mergeCell ref="E6:F6"/>
    <mergeCell ref="G6:H6"/>
    <mergeCell ref="I6:J6"/>
    <mergeCell ref="B7:C7"/>
    <mergeCell ref="B8:C8"/>
    <mergeCell ref="B9:C9"/>
    <mergeCell ref="B10:N10"/>
    <mergeCell ref="B11:C11"/>
    <mergeCell ref="K6:L6"/>
    <mergeCell ref="M6:N6"/>
    <mergeCell ref="A24:C24"/>
    <mergeCell ref="B13:C13"/>
    <mergeCell ref="A14:C14"/>
    <mergeCell ref="B15:C15"/>
    <mergeCell ref="B16:C16"/>
    <mergeCell ref="B17:C17"/>
    <mergeCell ref="A18:C18"/>
    <mergeCell ref="B19:C19"/>
    <mergeCell ref="B20:C20"/>
    <mergeCell ref="B21:C21"/>
    <mergeCell ref="B22:C22"/>
    <mergeCell ref="B23:C23"/>
    <mergeCell ref="B47:C47"/>
    <mergeCell ref="B36:C36"/>
    <mergeCell ref="B25:C25"/>
    <mergeCell ref="A26:C26"/>
    <mergeCell ref="B27:C27"/>
    <mergeCell ref="B28:C28"/>
    <mergeCell ref="B29:C29"/>
    <mergeCell ref="B30:C30"/>
    <mergeCell ref="A31:C31"/>
    <mergeCell ref="B32:C32"/>
    <mergeCell ref="A33:C33"/>
    <mergeCell ref="B34:N34"/>
    <mergeCell ref="B35:C35"/>
    <mergeCell ref="A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56:C56"/>
    <mergeCell ref="B57:C57"/>
    <mergeCell ref="B58:C58"/>
    <mergeCell ref="B59:C59"/>
    <mergeCell ref="A48:C48"/>
    <mergeCell ref="B51:C51"/>
    <mergeCell ref="B52:C52"/>
    <mergeCell ref="B53:C53"/>
    <mergeCell ref="A54:C54"/>
    <mergeCell ref="B55:C55"/>
    <mergeCell ref="D5:E5"/>
    <mergeCell ref="I72:N72"/>
    <mergeCell ref="B61:C61"/>
    <mergeCell ref="B62:C62"/>
    <mergeCell ref="B63:C63"/>
    <mergeCell ref="B64:C64"/>
    <mergeCell ref="B65:C65"/>
    <mergeCell ref="A66:C66"/>
    <mergeCell ref="A67:C67"/>
    <mergeCell ref="A68:C68"/>
    <mergeCell ref="A70:N70"/>
    <mergeCell ref="A71:C71"/>
    <mergeCell ref="I71:N71"/>
    <mergeCell ref="A60:C60"/>
    <mergeCell ref="B49:C49"/>
    <mergeCell ref="B50:C50"/>
  </mergeCells>
  <conditionalFormatting sqref="D68">
    <cfRule type="cellIs" dxfId="17" priority="6" operator="notEqual">
      <formula>1</formula>
    </cfRule>
  </conditionalFormatting>
  <conditionalFormatting sqref="E68">
    <cfRule type="cellIs" dxfId="16" priority="5" stopIfTrue="1" operator="greaterThan">
      <formula>10</formula>
    </cfRule>
  </conditionalFormatting>
  <conditionalFormatting sqref="G68">
    <cfRule type="cellIs" dxfId="15" priority="4" stopIfTrue="1" operator="greaterThan">
      <formula>10</formula>
    </cfRule>
  </conditionalFormatting>
  <conditionalFormatting sqref="I68">
    <cfRule type="cellIs" dxfId="14" priority="3" stopIfTrue="1" operator="greaterThan">
      <formula>10</formula>
    </cfRule>
  </conditionalFormatting>
  <conditionalFormatting sqref="K68">
    <cfRule type="cellIs" dxfId="13" priority="2" stopIfTrue="1" operator="greaterThan">
      <formula>10</formula>
    </cfRule>
  </conditionalFormatting>
  <conditionalFormatting sqref="M68">
    <cfRule type="cellIs" dxfId="12" priority="1" stopIfTrue="1" operator="greaterThan">
      <formula>10</formula>
    </cfRule>
  </conditionalFormatting>
  <dataValidations count="1">
    <dataValidation type="decimal" allowBlank="1" showInputMessage="1" showErrorMessage="1" sqref="D12:D13 D16:D17 D20:D23 D25 D28:D30 D44:D47 D36:D41 D50:D53 D56:D59 D62:D65" xr:uid="{3F0C61A4-1139-4624-8C57-0CE28DA661E0}">
      <formula1>0</formula1>
      <formula2>1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352CB-A488-4BF3-ABD4-E08C02FD9689}">
  <dimension ref="A1:W72"/>
  <sheetViews>
    <sheetView zoomScale="70" zoomScaleNormal="70" workbookViewId="0">
      <selection activeCell="F2" sqref="F2:J2"/>
    </sheetView>
  </sheetViews>
  <sheetFormatPr defaultColWidth="4.44140625" defaultRowHeight="10.199999999999999" outlineLevelRow="1"/>
  <cols>
    <col min="1" max="1" width="5" style="22" customWidth="1"/>
    <col min="2" max="2" width="14.6640625" style="59" customWidth="1"/>
    <col min="3" max="3" width="31.6640625" style="43" customWidth="1"/>
    <col min="4" max="4" width="8.5546875" style="16" bestFit="1" customWidth="1"/>
    <col min="5" max="5" width="6.44140625" style="17" bestFit="1" customWidth="1"/>
    <col min="6" max="6" width="8.6640625" style="17" customWidth="1"/>
    <col min="7" max="7" width="6.44140625" style="17" bestFit="1" customWidth="1"/>
    <col min="8" max="8" width="8.6640625" style="17" bestFit="1" customWidth="1"/>
    <col min="9" max="9" width="6.44140625" style="17" bestFit="1" customWidth="1"/>
    <col min="10" max="10" width="8.6640625" style="17" bestFit="1" customWidth="1"/>
    <col min="11" max="11" width="6.44140625" style="17" bestFit="1" customWidth="1"/>
    <col min="12" max="12" width="8.6640625" style="17" bestFit="1" customWidth="1"/>
    <col min="13" max="13" width="6.44140625" style="17" bestFit="1" customWidth="1"/>
    <col min="14" max="14" width="8.6640625" style="17" bestFit="1" customWidth="1"/>
    <col min="15" max="15" width="26" style="16" customWidth="1"/>
    <col min="16" max="16" width="43.109375" style="16" hidden="1" customWidth="1"/>
    <col min="17" max="16384" width="4.44140625" style="16"/>
  </cols>
  <sheetData>
    <row r="1" spans="1:23" ht="72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13"/>
      <c r="L1" s="71"/>
      <c r="M1" s="71"/>
      <c r="N1" s="71"/>
      <c r="O1" s="14"/>
      <c r="P1" s="15"/>
      <c r="Q1" s="15"/>
      <c r="R1" s="15"/>
      <c r="S1" s="15"/>
      <c r="T1" s="15"/>
    </row>
    <row r="2" spans="1:23" ht="22.95" customHeight="1">
      <c r="A2" s="62" t="s">
        <v>113</v>
      </c>
      <c r="B2" s="63"/>
      <c r="C2" s="61" t="s">
        <v>112</v>
      </c>
      <c r="D2" s="76" t="s">
        <v>115</v>
      </c>
      <c r="E2" s="76"/>
      <c r="F2" s="75" t="s">
        <v>111</v>
      </c>
      <c r="G2" s="75"/>
      <c r="H2" s="75"/>
      <c r="I2" s="75"/>
      <c r="J2" s="75"/>
      <c r="K2" s="66"/>
      <c r="L2" s="67"/>
      <c r="M2" s="67"/>
      <c r="N2" s="67"/>
      <c r="O2" s="14"/>
      <c r="P2" s="15"/>
      <c r="Q2" s="15"/>
      <c r="R2" s="15"/>
      <c r="S2" s="15"/>
      <c r="T2" s="15"/>
    </row>
    <row r="3" spans="1:23" ht="1.95" customHeight="1">
      <c r="A3" s="62"/>
      <c r="B3" s="63"/>
      <c r="C3" s="64"/>
      <c r="D3" s="65"/>
      <c r="E3" s="65"/>
      <c r="F3" s="65"/>
      <c r="G3" s="65"/>
      <c r="H3" s="65"/>
      <c r="I3" s="65"/>
      <c r="J3" s="65"/>
      <c r="K3" s="66"/>
      <c r="L3" s="67"/>
      <c r="M3" s="67"/>
      <c r="N3" s="67"/>
      <c r="O3" s="14"/>
      <c r="P3" s="15"/>
      <c r="Q3" s="15"/>
      <c r="R3" s="15"/>
      <c r="S3" s="15"/>
      <c r="T3" s="15"/>
    </row>
    <row r="4" spans="1:23" ht="21" customHeight="1">
      <c r="A4" s="72" t="s">
        <v>1</v>
      </c>
      <c r="B4" s="72"/>
      <c r="C4" s="61"/>
      <c r="D4" s="72" t="s">
        <v>114</v>
      </c>
      <c r="E4" s="72"/>
      <c r="F4" s="81" t="s">
        <v>2</v>
      </c>
      <c r="G4" s="81"/>
      <c r="H4" s="81"/>
      <c r="I4" s="81"/>
      <c r="J4" s="81"/>
      <c r="K4" s="73"/>
      <c r="L4" s="73"/>
      <c r="M4" s="73"/>
      <c r="N4" s="73"/>
    </row>
    <row r="5" spans="1:23" s="69" customFormat="1" ht="4.95" customHeight="1">
      <c r="A5" s="63"/>
      <c r="B5" s="63"/>
      <c r="C5" s="64"/>
      <c r="D5" s="74"/>
      <c r="E5" s="74"/>
      <c r="F5" s="64"/>
      <c r="G5" s="64"/>
      <c r="H5" s="64"/>
      <c r="I5" s="64"/>
      <c r="J5" s="64"/>
      <c r="K5" s="68"/>
      <c r="L5" s="68"/>
      <c r="M5" s="68"/>
      <c r="N5" s="68"/>
    </row>
    <row r="6" spans="1:23" s="21" customFormat="1" ht="27.75" customHeight="1">
      <c r="A6" s="18"/>
      <c r="B6" s="19"/>
      <c r="C6" s="20"/>
      <c r="D6" s="19"/>
      <c r="E6" s="79" t="s">
        <v>101</v>
      </c>
      <c r="F6" s="80"/>
      <c r="G6" s="79" t="s">
        <v>102</v>
      </c>
      <c r="H6" s="80"/>
      <c r="I6" s="79" t="s">
        <v>103</v>
      </c>
      <c r="J6" s="80"/>
      <c r="K6" s="79" t="s">
        <v>104</v>
      </c>
      <c r="L6" s="80"/>
      <c r="M6" s="79" t="s">
        <v>105</v>
      </c>
      <c r="N6" s="84"/>
      <c r="O6" s="1"/>
      <c r="P6" s="1"/>
      <c r="Q6" s="1"/>
      <c r="R6" s="1"/>
      <c r="S6" s="1"/>
      <c r="T6" s="1"/>
      <c r="U6" s="1"/>
      <c r="V6" s="1"/>
      <c r="W6" s="1"/>
    </row>
    <row r="7" spans="1:23" ht="9.75" customHeight="1">
      <c r="B7" s="85" t="s">
        <v>8</v>
      </c>
      <c r="C7" s="86"/>
      <c r="D7" s="23" t="s">
        <v>9</v>
      </c>
      <c r="E7" s="24" t="s">
        <v>10</v>
      </c>
      <c r="F7" s="25" t="s">
        <v>11</v>
      </c>
      <c r="G7" s="24" t="s">
        <v>10</v>
      </c>
      <c r="H7" s="25" t="s">
        <v>11</v>
      </c>
      <c r="I7" s="24" t="s">
        <v>10</v>
      </c>
      <c r="J7" s="25" t="s">
        <v>11</v>
      </c>
      <c r="K7" s="24" t="s">
        <v>10</v>
      </c>
      <c r="L7" s="25" t="s">
        <v>11</v>
      </c>
      <c r="M7" s="24" t="s">
        <v>10</v>
      </c>
      <c r="N7" s="26" t="s">
        <v>11</v>
      </c>
    </row>
    <row r="8" spans="1:23" ht="10.35" customHeight="1">
      <c r="B8" s="87" t="s">
        <v>12</v>
      </c>
      <c r="C8" s="88"/>
      <c r="D8" s="27" t="s">
        <v>13</v>
      </c>
      <c r="E8" s="24" t="s">
        <v>14</v>
      </c>
      <c r="F8" s="25" t="s">
        <v>15</v>
      </c>
      <c r="G8" s="24" t="s">
        <v>14</v>
      </c>
      <c r="H8" s="25" t="s">
        <v>15</v>
      </c>
      <c r="I8" s="24" t="s">
        <v>14</v>
      </c>
      <c r="J8" s="25" t="s">
        <v>15</v>
      </c>
      <c r="K8" s="24" t="s">
        <v>14</v>
      </c>
      <c r="L8" s="25" t="s">
        <v>15</v>
      </c>
      <c r="M8" s="24" t="s">
        <v>14</v>
      </c>
      <c r="N8" s="26" t="s">
        <v>15</v>
      </c>
    </row>
    <row r="9" spans="1:23" ht="13.2" customHeight="1">
      <c r="A9" s="28"/>
      <c r="B9" s="89"/>
      <c r="C9" s="90"/>
      <c r="D9" s="29" t="s">
        <v>16</v>
      </c>
      <c r="E9" s="30" t="s">
        <v>17</v>
      </c>
      <c r="F9" s="31" t="s">
        <v>18</v>
      </c>
      <c r="G9" s="30" t="s">
        <v>17</v>
      </c>
      <c r="H9" s="31" t="s">
        <v>18</v>
      </c>
      <c r="I9" s="30" t="s">
        <v>17</v>
      </c>
      <c r="J9" s="31" t="s">
        <v>18</v>
      </c>
      <c r="K9" s="30" t="s">
        <v>17</v>
      </c>
      <c r="L9" s="31" t="s">
        <v>18</v>
      </c>
      <c r="M9" s="30" t="s">
        <v>17</v>
      </c>
      <c r="N9" s="32" t="s">
        <v>18</v>
      </c>
    </row>
    <row r="10" spans="1:23" s="34" customFormat="1" ht="12.75" customHeight="1">
      <c r="A10" s="33" t="s">
        <v>19</v>
      </c>
      <c r="B10" s="91" t="s">
        <v>20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P10" s="35" t="str">
        <f>IF(ISBLANK(B10),A10,B10)</f>
        <v>Assessment of technical-methodological concept</v>
      </c>
    </row>
    <row r="11" spans="1:23" ht="11.25" customHeight="1">
      <c r="A11" s="36" t="s">
        <v>21</v>
      </c>
      <c r="B11" s="82" t="s">
        <v>22</v>
      </c>
      <c r="C11" s="83"/>
      <c r="D11" s="2"/>
      <c r="E11" s="37"/>
      <c r="F11" s="38"/>
      <c r="G11" s="37"/>
      <c r="H11" s="38"/>
      <c r="I11" s="37"/>
      <c r="J11" s="38"/>
      <c r="K11" s="37"/>
      <c r="L11" s="38"/>
      <c r="M11" s="37"/>
      <c r="N11" s="38"/>
      <c r="P11" s="35" t="str">
        <f t="shared" ref="P11:P68" si="0">IF(ISBLANK(B11),A11,B11)</f>
        <v>Interpretation of objectives</v>
      </c>
    </row>
    <row r="12" spans="1:23" ht="11.25" customHeight="1">
      <c r="A12" s="39" t="s">
        <v>23</v>
      </c>
      <c r="B12" s="77" t="s">
        <v>24</v>
      </c>
      <c r="C12" s="78"/>
      <c r="D12" s="40">
        <v>0.01</v>
      </c>
      <c r="E12" s="3"/>
      <c r="F12" s="42">
        <f>$D12*E12*100</f>
        <v>0</v>
      </c>
      <c r="G12" s="3"/>
      <c r="H12" s="42">
        <f>$D12*G12*100</f>
        <v>0</v>
      </c>
      <c r="I12" s="3"/>
      <c r="J12" s="42">
        <f>$D12*I12*100</f>
        <v>0</v>
      </c>
      <c r="K12" s="3"/>
      <c r="L12" s="42">
        <f>$D12*K12*100</f>
        <v>0</v>
      </c>
      <c r="M12" s="3"/>
      <c r="N12" s="42">
        <f>$D12*M12*100</f>
        <v>0</v>
      </c>
      <c r="P12" s="43" t="str">
        <f t="shared" si="0"/>
        <v>Interpretation of the objectives in the ToRs</v>
      </c>
    </row>
    <row r="13" spans="1:23" ht="11.25" customHeight="1">
      <c r="A13" s="44" t="s">
        <v>25</v>
      </c>
      <c r="B13" s="93" t="s">
        <v>26</v>
      </c>
      <c r="C13" s="94"/>
      <c r="D13" s="45">
        <v>0.02</v>
      </c>
      <c r="E13" s="4"/>
      <c r="F13" s="46">
        <f>$D13*E13*100</f>
        <v>0</v>
      </c>
      <c r="G13" s="4"/>
      <c r="H13" s="46">
        <f>$D13*G13*100</f>
        <v>0</v>
      </c>
      <c r="I13" s="4"/>
      <c r="J13" s="46">
        <f>$D13*I13*100</f>
        <v>0</v>
      </c>
      <c r="K13" s="4"/>
      <c r="L13" s="46">
        <f>$D13*K13*100</f>
        <v>0</v>
      </c>
      <c r="M13" s="4"/>
      <c r="N13" s="46">
        <f>$D13*M13*100</f>
        <v>0</v>
      </c>
      <c r="P13" s="43" t="str">
        <f t="shared" si="0"/>
        <v>Critical examination of tasks</v>
      </c>
    </row>
    <row r="14" spans="1:23" s="34" customFormat="1" ht="11.25" customHeight="1">
      <c r="A14" s="95" t="s">
        <v>27</v>
      </c>
      <c r="B14" s="95"/>
      <c r="C14" s="96"/>
      <c r="D14" s="11">
        <f>SUM(D12:D13)</f>
        <v>0.03</v>
      </c>
      <c r="E14" s="47"/>
      <c r="F14" s="48">
        <f>SUM(F12:F13)</f>
        <v>0</v>
      </c>
      <c r="G14" s="47"/>
      <c r="H14" s="48">
        <f>SUM(H12:H13)</f>
        <v>0</v>
      </c>
      <c r="I14" s="47"/>
      <c r="J14" s="48">
        <f>SUM(J12:J13)</f>
        <v>0</v>
      </c>
      <c r="K14" s="47"/>
      <c r="L14" s="48">
        <f>SUM(L12:L13)</f>
        <v>0</v>
      </c>
      <c r="M14" s="47"/>
      <c r="N14" s="48">
        <f>SUM(N12:N13)</f>
        <v>0</v>
      </c>
      <c r="P14" s="35" t="str">
        <f t="shared" si="0"/>
        <v>Interim total 1.1</v>
      </c>
    </row>
    <row r="15" spans="1:23">
      <c r="A15" s="36" t="s">
        <v>28</v>
      </c>
      <c r="B15" s="82" t="s">
        <v>29</v>
      </c>
      <c r="C15" s="83"/>
      <c r="D15" s="12"/>
      <c r="E15" s="37"/>
      <c r="F15" s="49"/>
      <c r="G15" s="37"/>
      <c r="H15" s="49"/>
      <c r="I15" s="37"/>
      <c r="J15" s="49"/>
      <c r="K15" s="37"/>
      <c r="L15" s="49"/>
      <c r="M15" s="37"/>
      <c r="N15" s="49"/>
      <c r="P15" s="35" t="str">
        <f t="shared" si="0"/>
        <v>Strategy</v>
      </c>
    </row>
    <row r="16" spans="1:23" ht="11.25" customHeight="1">
      <c r="A16" s="39" t="s">
        <v>30</v>
      </c>
      <c r="B16" s="77" t="s">
        <v>31</v>
      </c>
      <c r="C16" s="78"/>
      <c r="D16" s="40">
        <v>0.09</v>
      </c>
      <c r="E16" s="3"/>
      <c r="F16" s="42">
        <f>$D16*E16*100</f>
        <v>0</v>
      </c>
      <c r="G16" s="3"/>
      <c r="H16" s="42">
        <f>$D16*G16*100</f>
        <v>0</v>
      </c>
      <c r="I16" s="3"/>
      <c r="J16" s="42">
        <f>$D16*I16*100</f>
        <v>0</v>
      </c>
      <c r="K16" s="3"/>
      <c r="L16" s="42">
        <f>$D16*K16*100</f>
        <v>0</v>
      </c>
      <c r="M16" s="3"/>
      <c r="N16" s="42">
        <f>$D16*M16*100</f>
        <v>0</v>
      </c>
      <c r="P16" s="43" t="str">
        <f t="shared" si="0"/>
        <v>Strategic approach for achieving the objectives in the ToRs</v>
      </c>
    </row>
    <row r="17" spans="1:16" ht="11.25" customHeight="1">
      <c r="A17" s="39" t="s">
        <v>32</v>
      </c>
      <c r="B17" s="77" t="s">
        <v>33</v>
      </c>
      <c r="C17" s="78"/>
      <c r="D17" s="40">
        <v>0.03</v>
      </c>
      <c r="E17" s="3"/>
      <c r="F17" s="42">
        <f t="shared" ref="F17" si="1">$D17*E17*100</f>
        <v>0</v>
      </c>
      <c r="G17" s="3"/>
      <c r="H17" s="42">
        <f t="shared" ref="H17" si="2">$D17*G17*100</f>
        <v>0</v>
      </c>
      <c r="I17" s="3"/>
      <c r="J17" s="42">
        <f t="shared" ref="J17" si="3">$D17*I17*100</f>
        <v>0</v>
      </c>
      <c r="K17" s="3"/>
      <c r="L17" s="42">
        <f t="shared" ref="L17" si="4">$D17*K17*100</f>
        <v>0</v>
      </c>
      <c r="M17" s="3"/>
      <c r="N17" s="42">
        <f t="shared" ref="N17" si="5">$D17*M17*100</f>
        <v>0</v>
      </c>
      <c r="P17" s="43" t="str">
        <f t="shared" si="0"/>
        <v>Building partnerships with the relevant actors</v>
      </c>
    </row>
    <row r="18" spans="1:16" s="34" customFormat="1" ht="11.25" customHeight="1">
      <c r="A18" s="95" t="s">
        <v>34</v>
      </c>
      <c r="B18" s="95"/>
      <c r="C18" s="96"/>
      <c r="D18" s="11">
        <f>SUM(D16:D17)</f>
        <v>0.12</v>
      </c>
      <c r="E18" s="47"/>
      <c r="F18" s="48">
        <f>SUM(F16:F17)</f>
        <v>0</v>
      </c>
      <c r="G18" s="47"/>
      <c r="H18" s="48">
        <f>SUM(H16:H17)</f>
        <v>0</v>
      </c>
      <c r="I18" s="47"/>
      <c r="J18" s="48">
        <f>SUM(J16:J17)</f>
        <v>0</v>
      </c>
      <c r="K18" s="47"/>
      <c r="L18" s="48">
        <f>SUM(L16:L17)</f>
        <v>0</v>
      </c>
      <c r="M18" s="47"/>
      <c r="N18" s="48">
        <f>SUM(N16:N17)</f>
        <v>0</v>
      </c>
      <c r="P18" s="35" t="str">
        <f t="shared" si="0"/>
        <v>Interim total 1.2</v>
      </c>
    </row>
    <row r="19" spans="1:16" ht="11.25" customHeight="1">
      <c r="A19" s="36" t="s">
        <v>35</v>
      </c>
      <c r="B19" s="82" t="s">
        <v>36</v>
      </c>
      <c r="C19" s="83"/>
      <c r="D19" s="12"/>
      <c r="E19" s="37"/>
      <c r="F19" s="49"/>
      <c r="G19" s="37"/>
      <c r="H19" s="49"/>
      <c r="I19" s="37"/>
      <c r="J19" s="49"/>
      <c r="K19" s="37"/>
      <c r="L19" s="49"/>
      <c r="M19" s="37"/>
      <c r="N19" s="49"/>
      <c r="P19" s="35" t="str">
        <f t="shared" si="0"/>
        <v xml:space="preserve">Project management </v>
      </c>
    </row>
    <row r="20" spans="1:16">
      <c r="A20" s="39" t="s">
        <v>37</v>
      </c>
      <c r="B20" s="77" t="s">
        <v>38</v>
      </c>
      <c r="C20" s="78"/>
      <c r="D20" s="40">
        <v>0.06</v>
      </c>
      <c r="E20" s="3"/>
      <c r="F20" s="42">
        <f>$D20*E20*100</f>
        <v>0</v>
      </c>
      <c r="G20" s="3"/>
      <c r="H20" s="42">
        <f>$D20*G20*100</f>
        <v>0</v>
      </c>
      <c r="I20" s="3"/>
      <c r="J20" s="42">
        <f>$D20*I20*100</f>
        <v>0</v>
      </c>
      <c r="K20" s="3"/>
      <c r="L20" s="42">
        <f>$D20*K20*100</f>
        <v>0</v>
      </c>
      <c r="M20" s="3"/>
      <c r="N20" s="42">
        <f>$D20*M20*100</f>
        <v>0</v>
      </c>
      <c r="P20" s="43" t="str">
        <f t="shared" si="0"/>
        <v>Operational plan</v>
      </c>
    </row>
    <row r="21" spans="1:16" ht="11.25" customHeight="1">
      <c r="A21" s="39" t="s">
        <v>39</v>
      </c>
      <c r="B21" s="77" t="s">
        <v>40</v>
      </c>
      <c r="C21" s="78"/>
      <c r="D21" s="40">
        <v>0.02</v>
      </c>
      <c r="E21" s="3"/>
      <c r="F21" s="42">
        <f t="shared" ref="F21:F22" si="6">$D21*E21*100</f>
        <v>0</v>
      </c>
      <c r="G21" s="3"/>
      <c r="H21" s="42">
        <f t="shared" ref="H21:H22" si="7">$D21*G21*100</f>
        <v>0</v>
      </c>
      <c r="I21" s="3"/>
      <c r="J21" s="42">
        <f t="shared" ref="J21:J22" si="8">$D21*I21*100</f>
        <v>0</v>
      </c>
      <c r="K21" s="3"/>
      <c r="L21" s="42">
        <f t="shared" ref="L21:L22" si="9">$D21*K21*100</f>
        <v>0</v>
      </c>
      <c r="M21" s="3"/>
      <c r="N21" s="42">
        <f t="shared" ref="N21:N22" si="10">$D21*M21*100</f>
        <v>0</v>
      </c>
      <c r="P21" s="43" t="str">
        <f t="shared" si="0"/>
        <v>Coordination with Kvinna till Kvinna</v>
      </c>
    </row>
    <row r="22" spans="1:16" ht="22.5" customHeight="1">
      <c r="A22" s="39" t="s">
        <v>41</v>
      </c>
      <c r="B22" s="77" t="s">
        <v>42</v>
      </c>
      <c r="C22" s="78"/>
      <c r="D22" s="40">
        <v>0.02</v>
      </c>
      <c r="E22" s="3"/>
      <c r="F22" s="42">
        <f t="shared" si="6"/>
        <v>0</v>
      </c>
      <c r="G22" s="3"/>
      <c r="H22" s="42">
        <f t="shared" si="7"/>
        <v>0</v>
      </c>
      <c r="I22" s="3"/>
      <c r="J22" s="42">
        <f t="shared" si="8"/>
        <v>0</v>
      </c>
      <c r="K22" s="3"/>
      <c r="L22" s="42">
        <f t="shared" si="9"/>
        <v>0</v>
      </c>
      <c r="M22" s="3"/>
      <c r="N22" s="42">
        <f t="shared" si="10"/>
        <v>0</v>
      </c>
      <c r="P22" s="43" t="str">
        <f t="shared" si="0"/>
        <v>Steering or coordination of the measures with the relevant implementing partners</v>
      </c>
    </row>
    <row r="23" spans="1:16">
      <c r="A23" s="39" t="s">
        <v>43</v>
      </c>
      <c r="B23" s="93" t="s">
        <v>44</v>
      </c>
      <c r="C23" s="94"/>
      <c r="D23" s="40">
        <v>0.01</v>
      </c>
      <c r="E23" s="3"/>
      <c r="F23" s="46">
        <f>$D23*E23*100</f>
        <v>0</v>
      </c>
      <c r="G23" s="3"/>
      <c r="H23" s="46">
        <f>$D23*G23*100</f>
        <v>0</v>
      </c>
      <c r="I23" s="3"/>
      <c r="J23" s="46">
        <f>$D23*I23*100</f>
        <v>0</v>
      </c>
      <c r="K23" s="3"/>
      <c r="L23" s="46">
        <f>$D23*K23*100</f>
        <v>0</v>
      </c>
      <c r="M23" s="3"/>
      <c r="N23" s="46">
        <f>$D23*M23*100</f>
        <v>0</v>
      </c>
      <c r="P23" s="43" t="str">
        <f t="shared" si="0"/>
        <v>Monitoring</v>
      </c>
    </row>
    <row r="24" spans="1:16" s="34" customFormat="1" ht="11.25" customHeight="1">
      <c r="A24" s="95" t="s">
        <v>45</v>
      </c>
      <c r="B24" s="95"/>
      <c r="C24" s="96"/>
      <c r="D24" s="11">
        <f>SUM(D20:D23)</f>
        <v>0.11</v>
      </c>
      <c r="E24" s="47"/>
      <c r="F24" s="48">
        <f>SUM(F20:F23)</f>
        <v>0</v>
      </c>
      <c r="G24" s="47"/>
      <c r="H24" s="48">
        <f>SUM(H20:H23)</f>
        <v>0</v>
      </c>
      <c r="I24" s="47"/>
      <c r="J24" s="48">
        <f>SUM(J20:J23)</f>
        <v>0</v>
      </c>
      <c r="K24" s="47"/>
      <c r="L24" s="48">
        <f>SUM(L20:L23)</f>
        <v>0</v>
      </c>
      <c r="M24" s="47"/>
      <c r="N24" s="48">
        <f>SUM(N20:N23)</f>
        <v>0</v>
      </c>
      <c r="P24" s="35" t="str">
        <f t="shared" si="0"/>
        <v>Interim total 1.3</v>
      </c>
    </row>
    <row r="25" spans="1:16" ht="11.25" hidden="1" customHeight="1">
      <c r="A25" s="39"/>
      <c r="B25" s="99"/>
      <c r="C25" s="100"/>
      <c r="D25" s="6"/>
      <c r="E25" s="41"/>
      <c r="F25" s="42"/>
      <c r="G25" s="41"/>
      <c r="H25" s="42"/>
      <c r="I25" s="41"/>
      <c r="J25" s="42"/>
      <c r="K25" s="41"/>
      <c r="L25" s="42"/>
      <c r="M25" s="41"/>
      <c r="N25" s="42"/>
      <c r="P25" s="43"/>
    </row>
    <row r="26" spans="1:16" s="34" customFormat="1" ht="11.25" hidden="1" customHeight="1">
      <c r="A26" s="95"/>
      <c r="B26" s="95"/>
      <c r="C26" s="96"/>
      <c r="D26" s="5"/>
      <c r="E26" s="50"/>
      <c r="F26" s="48">
        <f>SUM(F25:F25)</f>
        <v>0</v>
      </c>
      <c r="G26" s="50"/>
      <c r="H26" s="48">
        <f>SUM(H25:H25)</f>
        <v>0</v>
      </c>
      <c r="I26" s="50"/>
      <c r="J26" s="48">
        <f>SUM(J25:J25)</f>
        <v>0</v>
      </c>
      <c r="K26" s="50"/>
      <c r="L26" s="48">
        <f>SUM(L25:L25)</f>
        <v>0</v>
      </c>
      <c r="M26" s="50"/>
      <c r="N26" s="48">
        <f>SUM(N25:N25)</f>
        <v>0</v>
      </c>
      <c r="P26" s="35">
        <f t="shared" si="0"/>
        <v>0</v>
      </c>
    </row>
    <row r="27" spans="1:16" ht="11.25" hidden="1" customHeight="1">
      <c r="A27" s="36"/>
      <c r="B27" s="82"/>
      <c r="C27" s="83"/>
      <c r="D27" s="2"/>
      <c r="E27" s="37"/>
      <c r="F27" s="49"/>
      <c r="G27" s="37"/>
      <c r="H27" s="49"/>
      <c r="I27" s="37"/>
      <c r="J27" s="49"/>
      <c r="K27" s="37"/>
      <c r="L27" s="49"/>
      <c r="M27" s="37"/>
      <c r="N27" s="49"/>
      <c r="P27" s="35">
        <f t="shared" si="0"/>
        <v>0</v>
      </c>
    </row>
    <row r="28" spans="1:16" ht="11.25" hidden="1" customHeight="1">
      <c r="A28" s="39"/>
      <c r="B28" s="77"/>
      <c r="C28" s="78"/>
      <c r="D28" s="6"/>
      <c r="E28" s="41"/>
      <c r="F28" s="42">
        <f>$D28*E28*100</f>
        <v>0</v>
      </c>
      <c r="G28" s="41"/>
      <c r="H28" s="42">
        <f>$D28*G28*100</f>
        <v>0</v>
      </c>
      <c r="I28" s="41"/>
      <c r="J28" s="42">
        <f>$D28*I28*100</f>
        <v>0</v>
      </c>
      <c r="K28" s="41"/>
      <c r="L28" s="42">
        <f>$D28*K28*100</f>
        <v>0</v>
      </c>
      <c r="M28" s="41"/>
      <c r="N28" s="42">
        <f>$D28*M28*100</f>
        <v>0</v>
      </c>
      <c r="P28" s="43">
        <f t="shared" si="0"/>
        <v>0</v>
      </c>
    </row>
    <row r="29" spans="1:16" ht="11.25" hidden="1" customHeight="1">
      <c r="A29" s="39"/>
      <c r="B29" s="97"/>
      <c r="C29" s="98"/>
      <c r="D29" s="6"/>
      <c r="E29" s="41"/>
      <c r="F29" s="42">
        <f>$D29*E29*100</f>
        <v>0</v>
      </c>
      <c r="G29" s="41"/>
      <c r="H29" s="42">
        <f>$D29*G29*100</f>
        <v>0</v>
      </c>
      <c r="I29" s="41"/>
      <c r="J29" s="42">
        <f>$D29*I29*100</f>
        <v>0</v>
      </c>
      <c r="K29" s="41"/>
      <c r="L29" s="42">
        <f>$D29*K29*100</f>
        <v>0</v>
      </c>
      <c r="M29" s="41"/>
      <c r="N29" s="42">
        <f>$D29*M29*100</f>
        <v>0</v>
      </c>
      <c r="P29" s="43">
        <f t="shared" si="0"/>
        <v>0</v>
      </c>
    </row>
    <row r="30" spans="1:16" ht="11.25" hidden="1" customHeight="1">
      <c r="A30" s="39"/>
      <c r="B30" s="103"/>
      <c r="C30" s="104"/>
      <c r="D30" s="6"/>
      <c r="E30" s="41"/>
      <c r="F30" s="46">
        <f>$D30*E30*100</f>
        <v>0</v>
      </c>
      <c r="G30" s="41"/>
      <c r="H30" s="46">
        <f>$D30*G30*100</f>
        <v>0</v>
      </c>
      <c r="I30" s="41"/>
      <c r="J30" s="46">
        <f>$D30*I30*100</f>
        <v>0</v>
      </c>
      <c r="K30" s="41"/>
      <c r="L30" s="46">
        <f>$D30*K30*100</f>
        <v>0</v>
      </c>
      <c r="M30" s="41"/>
      <c r="N30" s="46">
        <f>$D30*M30*100</f>
        <v>0</v>
      </c>
      <c r="P30" s="43">
        <f t="shared" si="0"/>
        <v>0</v>
      </c>
    </row>
    <row r="31" spans="1:16" s="34" customFormat="1" ht="11.25" hidden="1" customHeight="1">
      <c r="A31" s="95"/>
      <c r="B31" s="95"/>
      <c r="C31" s="96"/>
      <c r="D31" s="5"/>
      <c r="E31" s="50"/>
      <c r="F31" s="48">
        <f>SUM(F28:F30)</f>
        <v>0</v>
      </c>
      <c r="G31" s="50"/>
      <c r="H31" s="48">
        <f>SUM(H28:H30)</f>
        <v>0</v>
      </c>
      <c r="I31" s="50"/>
      <c r="J31" s="48">
        <f>SUM(J28:J30)</f>
        <v>0</v>
      </c>
      <c r="K31" s="50"/>
      <c r="L31" s="48">
        <f>SUM(L28:L30)</f>
        <v>0</v>
      </c>
      <c r="M31" s="50"/>
      <c r="N31" s="48">
        <f>SUM(N28:N30)</f>
        <v>0</v>
      </c>
      <c r="P31" s="35">
        <f t="shared" si="0"/>
        <v>0</v>
      </c>
    </row>
    <row r="32" spans="1:16" s="34" customFormat="1" ht="11.25" hidden="1" customHeight="1">
      <c r="A32" s="51"/>
      <c r="B32" s="105"/>
      <c r="C32" s="106"/>
      <c r="D32" s="6"/>
      <c r="E32" s="52"/>
      <c r="F32" s="53">
        <f>$D32*E32*100</f>
        <v>0</v>
      </c>
      <c r="G32" s="52"/>
      <c r="H32" s="53">
        <f>$D32*G32*100</f>
        <v>0</v>
      </c>
      <c r="I32" s="52"/>
      <c r="J32" s="53">
        <f>$D32*I32*100</f>
        <v>0</v>
      </c>
      <c r="K32" s="52"/>
      <c r="L32" s="53">
        <f>$D32*K32*100</f>
        <v>0</v>
      </c>
      <c r="M32" s="52"/>
      <c r="N32" s="53">
        <f>$D32*M32*100</f>
        <v>0</v>
      </c>
      <c r="P32" s="35"/>
    </row>
    <row r="33" spans="1:16" ht="11.25" customHeight="1">
      <c r="A33" s="107" t="s">
        <v>46</v>
      </c>
      <c r="B33" s="107"/>
      <c r="C33" s="108"/>
      <c r="D33" s="7">
        <f>D14+D18+D24</f>
        <v>0.26</v>
      </c>
      <c r="E33" s="54"/>
      <c r="F33" s="10">
        <f>F14+F18+F24</f>
        <v>0</v>
      </c>
      <c r="G33" s="54"/>
      <c r="H33" s="10">
        <f>H14+H18+H24</f>
        <v>0</v>
      </c>
      <c r="I33" s="54"/>
      <c r="J33" s="10">
        <f>J14+J18+J24</f>
        <v>0</v>
      </c>
      <c r="K33" s="54"/>
      <c r="L33" s="10">
        <f>L14+L18+L24</f>
        <v>0</v>
      </c>
      <c r="M33" s="54"/>
      <c r="N33" s="10">
        <f>N14+N18+N24</f>
        <v>0</v>
      </c>
      <c r="P33" s="35" t="str">
        <f t="shared" si="0"/>
        <v>Total 1</v>
      </c>
    </row>
    <row r="34" spans="1:16" s="34" customFormat="1" ht="12.75" customHeight="1">
      <c r="A34" s="33" t="s">
        <v>47</v>
      </c>
      <c r="B34" s="91" t="s">
        <v>48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P34" s="35" t="str">
        <f t="shared" si="0"/>
        <v>Assessment of proposed staff</v>
      </c>
    </row>
    <row r="35" spans="1:16" ht="11.25" customHeight="1">
      <c r="A35" s="36" t="s">
        <v>49</v>
      </c>
      <c r="B35" s="109" t="s">
        <v>50</v>
      </c>
      <c r="C35" s="110"/>
      <c r="D35" s="55"/>
      <c r="E35" s="56"/>
      <c r="F35" s="49"/>
      <c r="G35" s="56"/>
      <c r="H35" s="49"/>
      <c r="I35" s="56"/>
      <c r="J35" s="49"/>
      <c r="K35" s="56"/>
      <c r="L35" s="49"/>
      <c r="M35" s="56"/>
      <c r="N35" s="49"/>
      <c r="P35" s="35" t="str">
        <f t="shared" si="0"/>
        <v>Expert 1 (in accordance with ToR provisions/criteria)</v>
      </c>
    </row>
    <row r="36" spans="1:16">
      <c r="A36" s="57" t="s">
        <v>51</v>
      </c>
      <c r="B36" s="101" t="s">
        <v>52</v>
      </c>
      <c r="C36" s="102"/>
      <c r="D36" s="40">
        <v>0.02</v>
      </c>
      <c r="E36" s="3"/>
      <c r="F36" s="42">
        <f t="shared" ref="F36:F40" si="11">$D36*E36*100</f>
        <v>0</v>
      </c>
      <c r="G36" s="3"/>
      <c r="H36" s="42">
        <f t="shared" ref="H36:H40" si="12">$D36*G36*100</f>
        <v>0</v>
      </c>
      <c r="I36" s="3"/>
      <c r="J36" s="42">
        <f t="shared" ref="J36:J40" si="13">$D36*I36*100</f>
        <v>0</v>
      </c>
      <c r="K36" s="3"/>
      <c r="L36" s="42">
        <f t="shared" ref="L36:L40" si="14">$D36*K36*100</f>
        <v>0</v>
      </c>
      <c r="M36" s="3"/>
      <c r="N36" s="42">
        <f t="shared" ref="N36:N40" si="15">$D36*M36*100</f>
        <v>0</v>
      </c>
      <c r="P36" s="43" t="str">
        <f t="shared" si="0"/>
        <v>- Education/training</v>
      </c>
    </row>
    <row r="37" spans="1:16">
      <c r="A37" s="57" t="s">
        <v>53</v>
      </c>
      <c r="B37" s="101" t="s">
        <v>54</v>
      </c>
      <c r="C37" s="102"/>
      <c r="D37" s="40">
        <v>0.02</v>
      </c>
      <c r="E37" s="3"/>
      <c r="F37" s="42">
        <f t="shared" si="11"/>
        <v>0</v>
      </c>
      <c r="G37" s="3"/>
      <c r="H37" s="42">
        <f t="shared" si="12"/>
        <v>0</v>
      </c>
      <c r="I37" s="3"/>
      <c r="J37" s="42">
        <f t="shared" si="13"/>
        <v>0</v>
      </c>
      <c r="K37" s="3"/>
      <c r="L37" s="42">
        <f t="shared" si="14"/>
        <v>0</v>
      </c>
      <c r="M37" s="3"/>
      <c r="N37" s="42">
        <f t="shared" si="15"/>
        <v>0</v>
      </c>
      <c r="P37" s="43" t="str">
        <f t="shared" si="0"/>
        <v>- Language</v>
      </c>
    </row>
    <row r="38" spans="1:16" ht="11.25" customHeight="1">
      <c r="A38" s="39" t="s">
        <v>55</v>
      </c>
      <c r="B38" s="111" t="s">
        <v>56</v>
      </c>
      <c r="C38" s="112"/>
      <c r="D38" s="40">
        <v>0.04</v>
      </c>
      <c r="E38" s="3"/>
      <c r="F38" s="42">
        <f t="shared" si="11"/>
        <v>0</v>
      </c>
      <c r="G38" s="3"/>
      <c r="H38" s="42">
        <f t="shared" si="12"/>
        <v>0</v>
      </c>
      <c r="I38" s="3"/>
      <c r="J38" s="42">
        <f t="shared" si="13"/>
        <v>0</v>
      </c>
      <c r="K38" s="3"/>
      <c r="L38" s="42">
        <f t="shared" si="14"/>
        <v>0</v>
      </c>
      <c r="M38" s="3"/>
      <c r="N38" s="42">
        <f t="shared" si="15"/>
        <v>0</v>
      </c>
      <c r="P38" s="43" t="str">
        <f t="shared" si="0"/>
        <v>- General professional experience</v>
      </c>
    </row>
    <row r="39" spans="1:16" ht="11.25" customHeight="1">
      <c r="A39" s="57" t="s">
        <v>57</v>
      </c>
      <c r="B39" s="111" t="s">
        <v>58</v>
      </c>
      <c r="C39" s="112"/>
      <c r="D39" s="40">
        <v>0.05</v>
      </c>
      <c r="E39" s="3"/>
      <c r="F39" s="42">
        <f t="shared" si="11"/>
        <v>0</v>
      </c>
      <c r="G39" s="3"/>
      <c r="H39" s="42">
        <f t="shared" si="12"/>
        <v>0</v>
      </c>
      <c r="I39" s="3"/>
      <c r="J39" s="42">
        <f t="shared" si="13"/>
        <v>0</v>
      </c>
      <c r="K39" s="3"/>
      <c r="L39" s="42">
        <f t="shared" si="14"/>
        <v>0</v>
      </c>
      <c r="M39" s="3"/>
      <c r="N39" s="42">
        <f t="shared" si="15"/>
        <v>0</v>
      </c>
      <c r="P39" s="43" t="str">
        <f t="shared" si="0"/>
        <v>- Specific professional experience</v>
      </c>
    </row>
    <row r="40" spans="1:16" ht="11.25" customHeight="1">
      <c r="A40" s="57" t="s">
        <v>59</v>
      </c>
      <c r="B40" s="101" t="s">
        <v>60</v>
      </c>
      <c r="C40" s="102"/>
      <c r="D40" s="40">
        <v>0.02</v>
      </c>
      <c r="E40" s="3"/>
      <c r="F40" s="42">
        <f t="shared" si="11"/>
        <v>0</v>
      </c>
      <c r="G40" s="3"/>
      <c r="H40" s="42">
        <f t="shared" si="12"/>
        <v>0</v>
      </c>
      <c r="I40" s="3"/>
      <c r="J40" s="42">
        <f t="shared" si="13"/>
        <v>0</v>
      </c>
      <c r="K40" s="3"/>
      <c r="L40" s="42">
        <f t="shared" si="14"/>
        <v>0</v>
      </c>
      <c r="M40" s="3"/>
      <c r="N40" s="42">
        <f t="shared" si="15"/>
        <v>0</v>
      </c>
      <c r="P40" s="43" t="str">
        <f t="shared" si="0"/>
        <v>- Leadership/management experience</v>
      </c>
    </row>
    <row r="41" spans="1:16">
      <c r="A41" s="57" t="s">
        <v>61</v>
      </c>
      <c r="B41" s="113" t="s">
        <v>62</v>
      </c>
      <c r="C41" s="114"/>
      <c r="D41" s="40">
        <v>0.03</v>
      </c>
      <c r="E41" s="3"/>
      <c r="F41" s="46">
        <f>$D41*E41*100</f>
        <v>0</v>
      </c>
      <c r="G41" s="3"/>
      <c r="H41" s="46">
        <f>$D41*G41*100</f>
        <v>0</v>
      </c>
      <c r="I41" s="3"/>
      <c r="J41" s="46">
        <f>$D41*I41*100</f>
        <v>0</v>
      </c>
      <c r="K41" s="3"/>
      <c r="L41" s="46">
        <f>$D41*K41*100</f>
        <v>0</v>
      </c>
      <c r="M41" s="3"/>
      <c r="N41" s="46">
        <f>$D41*M41*100</f>
        <v>0</v>
      </c>
      <c r="P41" s="43" t="str">
        <f t="shared" si="0"/>
        <v>- Other</v>
      </c>
    </row>
    <row r="42" spans="1:16" s="34" customFormat="1" ht="11.25" customHeight="1">
      <c r="A42" s="95" t="s">
        <v>63</v>
      </c>
      <c r="B42" s="95"/>
      <c r="C42" s="96"/>
      <c r="D42" s="11">
        <f>SUM(D36:D41)</f>
        <v>0.18</v>
      </c>
      <c r="E42" s="47"/>
      <c r="F42" s="48">
        <f>SUM(F36:F41)</f>
        <v>0</v>
      </c>
      <c r="G42" s="47"/>
      <c r="H42" s="48">
        <f>SUM(H36:H41)</f>
        <v>0</v>
      </c>
      <c r="I42" s="47"/>
      <c r="J42" s="48">
        <f>SUM(J36:J41)</f>
        <v>0</v>
      </c>
      <c r="K42" s="47"/>
      <c r="L42" s="48">
        <f>SUM(L36:L41)</f>
        <v>0</v>
      </c>
      <c r="M42" s="47"/>
      <c r="N42" s="48">
        <f>SUM(N36:N41)</f>
        <v>0</v>
      </c>
      <c r="P42" s="35" t="str">
        <f t="shared" si="0"/>
        <v>Interim total 2.1</v>
      </c>
    </row>
    <row r="43" spans="1:16" ht="11.25" customHeight="1">
      <c r="A43" s="36" t="s">
        <v>64</v>
      </c>
      <c r="B43" s="109" t="s">
        <v>65</v>
      </c>
      <c r="C43" s="110"/>
      <c r="D43" s="55"/>
      <c r="E43" s="56"/>
      <c r="F43" s="49"/>
      <c r="G43" s="56"/>
      <c r="H43" s="49"/>
      <c r="I43" s="56"/>
      <c r="J43" s="49"/>
      <c r="K43" s="56"/>
      <c r="L43" s="49"/>
      <c r="M43" s="56"/>
      <c r="N43" s="49"/>
      <c r="P43" s="35" t="str">
        <f t="shared" si="0"/>
        <v>Expert 2 (in accordance with ToR provisions/criteria)</v>
      </c>
    </row>
    <row r="44" spans="1:16">
      <c r="A44" s="57" t="s">
        <v>66</v>
      </c>
      <c r="B44" s="101" t="s">
        <v>52</v>
      </c>
      <c r="C44" s="102"/>
      <c r="D44" s="40">
        <v>0.02</v>
      </c>
      <c r="E44" s="3"/>
      <c r="F44" s="42">
        <f t="shared" ref="F44:F47" si="16">$D44*E44*100</f>
        <v>0</v>
      </c>
      <c r="G44" s="3"/>
      <c r="H44" s="42">
        <f t="shared" ref="H44:H47" si="17">$D44*G44*100</f>
        <v>0</v>
      </c>
      <c r="I44" s="3"/>
      <c r="J44" s="42">
        <f t="shared" ref="J44:J47" si="18">$D44*I44*100</f>
        <v>0</v>
      </c>
      <c r="K44" s="3"/>
      <c r="L44" s="42">
        <f t="shared" ref="L44:L47" si="19">$D44*K44*100</f>
        <v>0</v>
      </c>
      <c r="M44" s="3"/>
      <c r="N44" s="42">
        <f t="shared" ref="N44:N47" si="20">$D44*M44*100</f>
        <v>0</v>
      </c>
      <c r="P44" s="43" t="str">
        <f t="shared" si="0"/>
        <v>- Education/training</v>
      </c>
    </row>
    <row r="45" spans="1:16">
      <c r="A45" s="57" t="s">
        <v>67</v>
      </c>
      <c r="B45" s="101" t="s">
        <v>54</v>
      </c>
      <c r="C45" s="102"/>
      <c r="D45" s="40">
        <v>0.02</v>
      </c>
      <c r="E45" s="3"/>
      <c r="F45" s="42">
        <f t="shared" si="16"/>
        <v>0</v>
      </c>
      <c r="G45" s="3"/>
      <c r="H45" s="42">
        <f t="shared" si="17"/>
        <v>0</v>
      </c>
      <c r="I45" s="3"/>
      <c r="J45" s="42">
        <f t="shared" si="18"/>
        <v>0</v>
      </c>
      <c r="K45" s="3"/>
      <c r="L45" s="42">
        <f t="shared" si="19"/>
        <v>0</v>
      </c>
      <c r="M45" s="3"/>
      <c r="N45" s="42">
        <f t="shared" si="20"/>
        <v>0</v>
      </c>
      <c r="P45" s="43" t="str">
        <f t="shared" si="0"/>
        <v>- Language</v>
      </c>
    </row>
    <row r="46" spans="1:16" ht="11.25" customHeight="1">
      <c r="A46" s="39" t="s">
        <v>68</v>
      </c>
      <c r="B46" s="111" t="s">
        <v>56</v>
      </c>
      <c r="C46" s="112"/>
      <c r="D46" s="40">
        <v>0.04</v>
      </c>
      <c r="E46" s="3"/>
      <c r="F46" s="42">
        <f t="shared" si="16"/>
        <v>0</v>
      </c>
      <c r="G46" s="3"/>
      <c r="H46" s="42">
        <f t="shared" si="17"/>
        <v>0</v>
      </c>
      <c r="I46" s="3"/>
      <c r="J46" s="42">
        <f t="shared" si="18"/>
        <v>0</v>
      </c>
      <c r="K46" s="3"/>
      <c r="L46" s="42">
        <f t="shared" si="19"/>
        <v>0</v>
      </c>
      <c r="M46" s="3"/>
      <c r="N46" s="42">
        <f t="shared" si="20"/>
        <v>0</v>
      </c>
      <c r="P46" s="43" t="str">
        <f t="shared" si="0"/>
        <v>- General professional experience</v>
      </c>
    </row>
    <row r="47" spans="1:16" ht="11.25" customHeight="1">
      <c r="A47" s="57" t="s">
        <v>69</v>
      </c>
      <c r="B47" s="111" t="s">
        <v>58</v>
      </c>
      <c r="C47" s="112"/>
      <c r="D47" s="40">
        <v>0.06</v>
      </c>
      <c r="E47" s="3"/>
      <c r="F47" s="42">
        <f t="shared" si="16"/>
        <v>0</v>
      </c>
      <c r="G47" s="3"/>
      <c r="H47" s="42">
        <f t="shared" si="17"/>
        <v>0</v>
      </c>
      <c r="I47" s="3"/>
      <c r="J47" s="42">
        <f t="shared" si="18"/>
        <v>0</v>
      </c>
      <c r="K47" s="3"/>
      <c r="L47" s="42">
        <f t="shared" si="19"/>
        <v>0</v>
      </c>
      <c r="M47" s="3"/>
      <c r="N47" s="42">
        <f t="shared" si="20"/>
        <v>0</v>
      </c>
      <c r="P47" s="43" t="str">
        <f t="shared" si="0"/>
        <v>- Specific professional experience</v>
      </c>
    </row>
    <row r="48" spans="1:16" ht="11.25" customHeight="1" outlineLevel="1">
      <c r="A48" s="95" t="s">
        <v>70</v>
      </c>
      <c r="B48" s="95"/>
      <c r="C48" s="96"/>
      <c r="D48" s="11">
        <f>SUM(D44:D47)</f>
        <v>0.14000000000000001</v>
      </c>
      <c r="E48" s="47"/>
      <c r="F48" s="48">
        <f>SUM(F44:F47)</f>
        <v>0</v>
      </c>
      <c r="G48" s="47"/>
      <c r="H48" s="48">
        <f>SUM(H44:H47)</f>
        <v>0</v>
      </c>
      <c r="I48" s="47"/>
      <c r="J48" s="48">
        <f>SUM(J44:J47)</f>
        <v>0</v>
      </c>
      <c r="K48" s="47"/>
      <c r="L48" s="48">
        <f>SUM(L44:L47)</f>
        <v>0</v>
      </c>
      <c r="M48" s="47"/>
      <c r="N48" s="48">
        <f>SUM(N44:N47)</f>
        <v>0</v>
      </c>
      <c r="P48" s="35" t="str">
        <f t="shared" si="0"/>
        <v>Interim total 2.2</v>
      </c>
    </row>
    <row r="49" spans="1:16" ht="11.25" customHeight="1">
      <c r="A49" s="36" t="s">
        <v>71</v>
      </c>
      <c r="B49" s="109" t="s">
        <v>72</v>
      </c>
      <c r="C49" s="110"/>
      <c r="D49" s="55"/>
      <c r="E49" s="56"/>
      <c r="F49" s="49"/>
      <c r="G49" s="56"/>
      <c r="H49" s="49"/>
      <c r="I49" s="56"/>
      <c r="J49" s="49"/>
      <c r="K49" s="56"/>
      <c r="L49" s="49"/>
      <c r="M49" s="56"/>
      <c r="N49" s="49"/>
      <c r="P49" s="35" t="str">
        <f t="shared" si="0"/>
        <v xml:space="preserve"> Expert 3 (in accordance with ToR provisions/criteria)</v>
      </c>
    </row>
    <row r="50" spans="1:16">
      <c r="A50" s="57" t="s">
        <v>73</v>
      </c>
      <c r="B50" s="101" t="s">
        <v>52</v>
      </c>
      <c r="C50" s="102"/>
      <c r="D50" s="40">
        <v>0.02</v>
      </c>
      <c r="E50" s="3"/>
      <c r="F50" s="42">
        <f t="shared" ref="F50:F53" si="21">$D50*E50*100</f>
        <v>0</v>
      </c>
      <c r="G50" s="3"/>
      <c r="H50" s="42">
        <f t="shared" ref="H50:H53" si="22">$D50*G50*100</f>
        <v>0</v>
      </c>
      <c r="I50" s="3"/>
      <c r="J50" s="42">
        <f t="shared" ref="J50:J53" si="23">$D50*I50*100</f>
        <v>0</v>
      </c>
      <c r="K50" s="3"/>
      <c r="L50" s="42">
        <f t="shared" ref="L50:L53" si="24">$D50*K50*100</f>
        <v>0</v>
      </c>
      <c r="M50" s="3"/>
      <c r="N50" s="42">
        <f t="shared" ref="N50:N53" si="25">$D50*M50*100</f>
        <v>0</v>
      </c>
      <c r="P50" s="43" t="str">
        <f t="shared" si="0"/>
        <v>- Education/training</v>
      </c>
    </row>
    <row r="51" spans="1:16">
      <c r="A51" s="57" t="s">
        <v>74</v>
      </c>
      <c r="B51" s="101" t="s">
        <v>54</v>
      </c>
      <c r="C51" s="102"/>
      <c r="D51" s="40">
        <v>0.02</v>
      </c>
      <c r="E51" s="3"/>
      <c r="F51" s="42">
        <f t="shared" si="21"/>
        <v>0</v>
      </c>
      <c r="G51" s="3"/>
      <c r="H51" s="42">
        <f t="shared" si="22"/>
        <v>0</v>
      </c>
      <c r="I51" s="3"/>
      <c r="J51" s="42">
        <f t="shared" si="23"/>
        <v>0</v>
      </c>
      <c r="K51" s="3"/>
      <c r="L51" s="42">
        <f t="shared" si="24"/>
        <v>0</v>
      </c>
      <c r="M51" s="3"/>
      <c r="N51" s="42">
        <f t="shared" si="25"/>
        <v>0</v>
      </c>
      <c r="P51" s="43" t="str">
        <f t="shared" si="0"/>
        <v>- Language</v>
      </c>
    </row>
    <row r="52" spans="1:16" ht="11.25" customHeight="1">
      <c r="A52" s="39" t="s">
        <v>75</v>
      </c>
      <c r="B52" s="111" t="s">
        <v>56</v>
      </c>
      <c r="C52" s="112"/>
      <c r="D52" s="40">
        <v>0.04</v>
      </c>
      <c r="E52" s="3"/>
      <c r="F52" s="42">
        <f t="shared" si="21"/>
        <v>0</v>
      </c>
      <c r="G52" s="3"/>
      <c r="H52" s="42">
        <f t="shared" si="22"/>
        <v>0</v>
      </c>
      <c r="I52" s="3"/>
      <c r="J52" s="42">
        <f t="shared" si="23"/>
        <v>0</v>
      </c>
      <c r="K52" s="3"/>
      <c r="L52" s="42">
        <f t="shared" si="24"/>
        <v>0</v>
      </c>
      <c r="M52" s="3"/>
      <c r="N52" s="42">
        <f t="shared" si="25"/>
        <v>0</v>
      </c>
      <c r="P52" s="43" t="str">
        <f t="shared" si="0"/>
        <v>- General professional experience</v>
      </c>
    </row>
    <row r="53" spans="1:16" ht="11.25" customHeight="1">
      <c r="A53" s="57" t="s">
        <v>76</v>
      </c>
      <c r="B53" s="111" t="s">
        <v>58</v>
      </c>
      <c r="C53" s="112"/>
      <c r="D53" s="40">
        <v>0.06</v>
      </c>
      <c r="E53" s="3"/>
      <c r="F53" s="42">
        <f t="shared" si="21"/>
        <v>0</v>
      </c>
      <c r="G53" s="3"/>
      <c r="H53" s="42">
        <f t="shared" si="22"/>
        <v>0</v>
      </c>
      <c r="I53" s="3"/>
      <c r="J53" s="42">
        <f t="shared" si="23"/>
        <v>0</v>
      </c>
      <c r="K53" s="3"/>
      <c r="L53" s="42">
        <f t="shared" si="24"/>
        <v>0</v>
      </c>
      <c r="M53" s="3"/>
      <c r="N53" s="42">
        <f t="shared" si="25"/>
        <v>0</v>
      </c>
      <c r="P53" s="43" t="str">
        <f t="shared" si="0"/>
        <v>- Specific professional experience</v>
      </c>
    </row>
    <row r="54" spans="1:16" ht="11.25" customHeight="1" outlineLevel="1">
      <c r="A54" s="95" t="s">
        <v>77</v>
      </c>
      <c r="B54" s="95"/>
      <c r="C54" s="96"/>
      <c r="D54" s="11">
        <f>SUM(D50:D53)</f>
        <v>0.14000000000000001</v>
      </c>
      <c r="E54" s="47"/>
      <c r="F54" s="48">
        <f>SUM(F50:F53)</f>
        <v>0</v>
      </c>
      <c r="G54" s="47"/>
      <c r="H54" s="48">
        <f>SUM(H50:H53)</f>
        <v>0</v>
      </c>
      <c r="I54" s="47"/>
      <c r="J54" s="48">
        <f>SUM(J50:J53)</f>
        <v>0</v>
      </c>
      <c r="K54" s="47"/>
      <c r="L54" s="48">
        <f>SUM(L50:L53)</f>
        <v>0</v>
      </c>
      <c r="M54" s="47"/>
      <c r="N54" s="48">
        <f>SUM(N50:N53)</f>
        <v>0</v>
      </c>
      <c r="P54" s="35" t="str">
        <f t="shared" si="0"/>
        <v>Interim total 2.3</v>
      </c>
    </row>
    <row r="55" spans="1:16" ht="11.25" customHeight="1">
      <c r="A55" s="36" t="s">
        <v>78</v>
      </c>
      <c r="B55" s="109" t="s">
        <v>79</v>
      </c>
      <c r="C55" s="110"/>
      <c r="D55" s="55"/>
      <c r="E55" s="56"/>
      <c r="F55" s="49"/>
      <c r="G55" s="56"/>
      <c r="H55" s="49"/>
      <c r="I55" s="56"/>
      <c r="J55" s="49"/>
      <c r="K55" s="56"/>
      <c r="L55" s="49"/>
      <c r="M55" s="56"/>
      <c r="N55" s="49"/>
      <c r="P55" s="35" t="str">
        <f t="shared" si="0"/>
        <v>Expert 4 (in accordance with ToR provisions/criteria)</v>
      </c>
    </row>
    <row r="56" spans="1:16">
      <c r="A56" s="57" t="s">
        <v>80</v>
      </c>
      <c r="B56" s="101" t="s">
        <v>52</v>
      </c>
      <c r="C56" s="102"/>
      <c r="D56" s="40">
        <v>0.02</v>
      </c>
      <c r="E56" s="3"/>
      <c r="F56" s="42">
        <f t="shared" ref="F56:F59" si="26">$D56*E56*100</f>
        <v>0</v>
      </c>
      <c r="G56" s="3"/>
      <c r="H56" s="42">
        <f t="shared" ref="H56:H59" si="27">$D56*G56*100</f>
        <v>0</v>
      </c>
      <c r="I56" s="3"/>
      <c r="J56" s="42">
        <f t="shared" ref="J56:J59" si="28">$D56*I56*100</f>
        <v>0</v>
      </c>
      <c r="K56" s="3"/>
      <c r="L56" s="42">
        <f t="shared" ref="L56:L59" si="29">$D56*K56*100</f>
        <v>0</v>
      </c>
      <c r="M56" s="3"/>
      <c r="N56" s="42">
        <f t="shared" ref="N56:N59" si="30">$D56*M56*100</f>
        <v>0</v>
      </c>
      <c r="P56" s="43" t="str">
        <f t="shared" si="0"/>
        <v>- Education/training</v>
      </c>
    </row>
    <row r="57" spans="1:16">
      <c r="A57" s="57" t="s">
        <v>81</v>
      </c>
      <c r="B57" s="101" t="s">
        <v>54</v>
      </c>
      <c r="C57" s="102"/>
      <c r="D57" s="40">
        <v>0.02</v>
      </c>
      <c r="E57" s="3"/>
      <c r="F57" s="42">
        <f t="shared" si="26"/>
        <v>0</v>
      </c>
      <c r="G57" s="3"/>
      <c r="H57" s="42">
        <f t="shared" si="27"/>
        <v>0</v>
      </c>
      <c r="I57" s="3"/>
      <c r="J57" s="42">
        <f t="shared" si="28"/>
        <v>0</v>
      </c>
      <c r="K57" s="3"/>
      <c r="L57" s="42">
        <f t="shared" si="29"/>
        <v>0</v>
      </c>
      <c r="M57" s="3"/>
      <c r="N57" s="42">
        <f t="shared" si="30"/>
        <v>0</v>
      </c>
      <c r="P57" s="43" t="str">
        <f t="shared" si="0"/>
        <v>- Language</v>
      </c>
    </row>
    <row r="58" spans="1:16" ht="11.25" customHeight="1">
      <c r="A58" s="57" t="s">
        <v>82</v>
      </c>
      <c r="B58" s="111" t="s">
        <v>56</v>
      </c>
      <c r="C58" s="112"/>
      <c r="D58" s="40">
        <v>0.04</v>
      </c>
      <c r="E58" s="3"/>
      <c r="F58" s="42">
        <f t="shared" si="26"/>
        <v>0</v>
      </c>
      <c r="G58" s="3"/>
      <c r="H58" s="42">
        <f t="shared" si="27"/>
        <v>0</v>
      </c>
      <c r="I58" s="3"/>
      <c r="J58" s="42">
        <f t="shared" si="28"/>
        <v>0</v>
      </c>
      <c r="K58" s="3"/>
      <c r="L58" s="42">
        <f t="shared" si="29"/>
        <v>0</v>
      </c>
      <c r="M58" s="3"/>
      <c r="N58" s="42">
        <f t="shared" si="30"/>
        <v>0</v>
      </c>
      <c r="P58" s="43" t="str">
        <f t="shared" si="0"/>
        <v>- General professional experience</v>
      </c>
    </row>
    <row r="59" spans="1:16" ht="11.25" customHeight="1">
      <c r="A59" s="57" t="s">
        <v>83</v>
      </c>
      <c r="B59" s="111" t="s">
        <v>58</v>
      </c>
      <c r="C59" s="112"/>
      <c r="D59" s="40">
        <v>0.06</v>
      </c>
      <c r="E59" s="3"/>
      <c r="F59" s="42">
        <f t="shared" si="26"/>
        <v>0</v>
      </c>
      <c r="G59" s="3"/>
      <c r="H59" s="42">
        <f t="shared" si="27"/>
        <v>0</v>
      </c>
      <c r="I59" s="3"/>
      <c r="J59" s="42">
        <f t="shared" si="28"/>
        <v>0</v>
      </c>
      <c r="K59" s="3"/>
      <c r="L59" s="42">
        <f t="shared" si="29"/>
        <v>0</v>
      </c>
      <c r="M59" s="3"/>
      <c r="N59" s="42">
        <f t="shared" si="30"/>
        <v>0</v>
      </c>
      <c r="P59" s="43" t="str">
        <f t="shared" si="0"/>
        <v>- Specific professional experience</v>
      </c>
    </row>
    <row r="60" spans="1:16" ht="11.25" customHeight="1" outlineLevel="1">
      <c r="A60" s="95" t="s">
        <v>84</v>
      </c>
      <c r="B60" s="95"/>
      <c r="C60" s="96"/>
      <c r="D60" s="11">
        <f>SUM(D56:D59)</f>
        <v>0.14000000000000001</v>
      </c>
      <c r="E60" s="47"/>
      <c r="F60" s="48">
        <f>SUM(F56:F59)</f>
        <v>0</v>
      </c>
      <c r="G60" s="47"/>
      <c r="H60" s="48">
        <f>SUM(H56:H59)</f>
        <v>0</v>
      </c>
      <c r="I60" s="47"/>
      <c r="J60" s="48">
        <f>SUM(J56:J59)</f>
        <v>0</v>
      </c>
      <c r="K60" s="47"/>
      <c r="L60" s="48">
        <f>SUM(L56:L59)</f>
        <v>0</v>
      </c>
      <c r="M60" s="47"/>
      <c r="N60" s="48">
        <f>SUM(N56:N59)</f>
        <v>0</v>
      </c>
      <c r="P60" s="35" t="str">
        <f t="shared" si="0"/>
        <v>Interim total 2.4</v>
      </c>
    </row>
    <row r="61" spans="1:16" ht="11.25" customHeight="1">
      <c r="A61" s="36" t="s">
        <v>85</v>
      </c>
      <c r="B61" s="109" t="s">
        <v>86</v>
      </c>
      <c r="C61" s="110"/>
      <c r="D61" s="55"/>
      <c r="E61" s="56"/>
      <c r="F61" s="49"/>
      <c r="G61" s="56"/>
      <c r="H61" s="49"/>
      <c r="I61" s="56"/>
      <c r="J61" s="49"/>
      <c r="K61" s="56"/>
      <c r="L61" s="49"/>
      <c r="M61" s="56"/>
      <c r="N61" s="49"/>
      <c r="P61" s="35" t="str">
        <f t="shared" si="0"/>
        <v>Expert 5 (in accordance with ToR provisions/criteria)</v>
      </c>
    </row>
    <row r="62" spans="1:16">
      <c r="A62" s="57" t="s">
        <v>87</v>
      </c>
      <c r="B62" s="101" t="s">
        <v>52</v>
      </c>
      <c r="C62" s="102"/>
      <c r="D62" s="40">
        <v>0.02</v>
      </c>
      <c r="E62" s="3"/>
      <c r="F62" s="42">
        <f t="shared" ref="F62:F65" si="31">$D62*E62*100</f>
        <v>0</v>
      </c>
      <c r="G62" s="3"/>
      <c r="H62" s="42">
        <f t="shared" ref="H62:H65" si="32">$D62*G62*100</f>
        <v>0</v>
      </c>
      <c r="I62" s="3"/>
      <c r="J62" s="42">
        <f t="shared" ref="J62:J65" si="33">$D62*I62*100</f>
        <v>0</v>
      </c>
      <c r="K62" s="3"/>
      <c r="L62" s="42">
        <f t="shared" ref="L62:L65" si="34">$D62*K62*100</f>
        <v>0</v>
      </c>
      <c r="M62" s="3"/>
      <c r="N62" s="42">
        <f t="shared" ref="N62:N65" si="35">$D62*M62*100</f>
        <v>0</v>
      </c>
      <c r="P62" s="43" t="str">
        <f t="shared" si="0"/>
        <v>- Education/training</v>
      </c>
    </row>
    <row r="63" spans="1:16">
      <c r="A63" s="57" t="s">
        <v>88</v>
      </c>
      <c r="B63" s="101" t="s">
        <v>54</v>
      </c>
      <c r="C63" s="102"/>
      <c r="D63" s="40">
        <v>0.02</v>
      </c>
      <c r="E63" s="3"/>
      <c r="F63" s="42">
        <f t="shared" si="31"/>
        <v>0</v>
      </c>
      <c r="G63" s="3"/>
      <c r="H63" s="42">
        <f t="shared" si="32"/>
        <v>0</v>
      </c>
      <c r="I63" s="3"/>
      <c r="J63" s="42">
        <f t="shared" si="33"/>
        <v>0</v>
      </c>
      <c r="K63" s="3"/>
      <c r="L63" s="42">
        <f t="shared" si="34"/>
        <v>0</v>
      </c>
      <c r="M63" s="3"/>
      <c r="N63" s="42">
        <f t="shared" si="35"/>
        <v>0</v>
      </c>
      <c r="P63" s="43" t="str">
        <f t="shared" si="0"/>
        <v>- Language</v>
      </c>
    </row>
    <row r="64" spans="1:16" ht="11.25" customHeight="1">
      <c r="A64" s="57" t="s">
        <v>89</v>
      </c>
      <c r="B64" s="111" t="s">
        <v>56</v>
      </c>
      <c r="C64" s="112"/>
      <c r="D64" s="40">
        <v>0.04</v>
      </c>
      <c r="E64" s="3"/>
      <c r="F64" s="42">
        <f t="shared" si="31"/>
        <v>0</v>
      </c>
      <c r="G64" s="3"/>
      <c r="H64" s="42">
        <f t="shared" si="32"/>
        <v>0</v>
      </c>
      <c r="I64" s="3"/>
      <c r="J64" s="42">
        <f t="shared" si="33"/>
        <v>0</v>
      </c>
      <c r="K64" s="3"/>
      <c r="L64" s="42">
        <f t="shared" si="34"/>
        <v>0</v>
      </c>
      <c r="M64" s="3"/>
      <c r="N64" s="42">
        <f t="shared" si="35"/>
        <v>0</v>
      </c>
      <c r="P64" s="43" t="str">
        <f t="shared" si="0"/>
        <v>- General professional experience</v>
      </c>
    </row>
    <row r="65" spans="1:16" ht="11.25" customHeight="1">
      <c r="A65" s="57" t="s">
        <v>90</v>
      </c>
      <c r="B65" s="111" t="s">
        <v>58</v>
      </c>
      <c r="C65" s="112"/>
      <c r="D65" s="40">
        <v>0.06</v>
      </c>
      <c r="E65" s="3"/>
      <c r="F65" s="42">
        <f t="shared" si="31"/>
        <v>0</v>
      </c>
      <c r="G65" s="3"/>
      <c r="H65" s="42">
        <f t="shared" si="32"/>
        <v>0</v>
      </c>
      <c r="I65" s="3"/>
      <c r="J65" s="42">
        <f t="shared" si="33"/>
        <v>0</v>
      </c>
      <c r="K65" s="3"/>
      <c r="L65" s="42">
        <f t="shared" si="34"/>
        <v>0</v>
      </c>
      <c r="M65" s="3"/>
      <c r="N65" s="42">
        <f t="shared" si="35"/>
        <v>0</v>
      </c>
      <c r="P65" s="43" t="str">
        <f t="shared" si="0"/>
        <v>- Specific professional experience</v>
      </c>
    </row>
    <row r="66" spans="1:16" ht="11.25" customHeight="1" outlineLevel="1">
      <c r="A66" s="95" t="s">
        <v>91</v>
      </c>
      <c r="B66" s="95"/>
      <c r="C66" s="96"/>
      <c r="D66" s="5">
        <f>SUM(D62:D65)</f>
        <v>0.14000000000000001</v>
      </c>
      <c r="E66" s="47"/>
      <c r="F66" s="48">
        <f>SUM(F62:F65)</f>
        <v>0</v>
      </c>
      <c r="G66" s="47"/>
      <c r="H66" s="48">
        <f>SUM(H62:H65)</f>
        <v>0</v>
      </c>
      <c r="I66" s="47"/>
      <c r="J66" s="48">
        <f>SUM(J62:J65)</f>
        <v>0</v>
      </c>
      <c r="K66" s="47"/>
      <c r="L66" s="48">
        <f>SUM(L62:L65)</f>
        <v>0</v>
      </c>
      <c r="M66" s="47"/>
      <c r="N66" s="48">
        <f>SUM(N62:N65)</f>
        <v>0</v>
      </c>
      <c r="P66" s="35" t="str">
        <f t="shared" si="0"/>
        <v>Interim total 2.5</v>
      </c>
    </row>
    <row r="67" spans="1:16" ht="11.25" customHeight="1">
      <c r="A67" s="107" t="s">
        <v>92</v>
      </c>
      <c r="B67" s="107"/>
      <c r="C67" s="108"/>
      <c r="D67" s="7">
        <f>SUM(D42,D48,D54,D60,D66)</f>
        <v>0.7400000000000001</v>
      </c>
      <c r="E67" s="54"/>
      <c r="F67" s="10">
        <f>SUM(F42,F48,F54,F60,F66)</f>
        <v>0</v>
      </c>
      <c r="G67" s="54"/>
      <c r="H67" s="10">
        <f>SUM(H42,H48,H54,H60,H66)</f>
        <v>0</v>
      </c>
      <c r="I67" s="54"/>
      <c r="J67" s="10">
        <f>SUM(J42,J48,J54,J60,J66)</f>
        <v>0</v>
      </c>
      <c r="K67" s="54"/>
      <c r="L67" s="10">
        <f>SUM(L42,L48,L54,L60,L66)</f>
        <v>0</v>
      </c>
      <c r="M67" s="54"/>
      <c r="N67" s="10">
        <f>SUM(N42,N48,N54,N60,N66)</f>
        <v>0</v>
      </c>
      <c r="P67" s="35" t="str">
        <f t="shared" si="0"/>
        <v>Total 2</v>
      </c>
    </row>
    <row r="68" spans="1:16" ht="12.75" customHeight="1">
      <c r="A68" s="119" t="s">
        <v>93</v>
      </c>
      <c r="B68" s="119"/>
      <c r="C68" s="120"/>
      <c r="D68" s="8">
        <f>D33+D67</f>
        <v>1</v>
      </c>
      <c r="E68" s="58"/>
      <c r="F68" s="9">
        <f>F33+F67</f>
        <v>0</v>
      </c>
      <c r="G68" s="58"/>
      <c r="H68" s="9">
        <f>H33+H67</f>
        <v>0</v>
      </c>
      <c r="I68" s="58"/>
      <c r="J68" s="9">
        <f>J33+J67</f>
        <v>0</v>
      </c>
      <c r="K68" s="58"/>
      <c r="L68" s="9">
        <f>L33+L67</f>
        <v>0</v>
      </c>
      <c r="M68" s="58"/>
      <c r="N68" s="9">
        <f>N33+N67</f>
        <v>0</v>
      </c>
      <c r="P68" s="35" t="str">
        <f t="shared" si="0"/>
        <v>Total 1 + 2</v>
      </c>
    </row>
    <row r="70" spans="1:16" ht="22.5" customHeight="1">
      <c r="A70" s="115" t="s">
        <v>94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</row>
    <row r="71" spans="1:16" ht="37.65" customHeight="1">
      <c r="A71" s="116"/>
      <c r="B71" s="116"/>
      <c r="C71" s="116"/>
      <c r="I71" s="117"/>
      <c r="J71" s="117"/>
      <c r="K71" s="117"/>
      <c r="L71" s="117"/>
      <c r="M71" s="117"/>
      <c r="N71" s="117"/>
    </row>
    <row r="72" spans="1:16" ht="12" customHeight="1">
      <c r="B72" s="60"/>
      <c r="I72" s="118" t="s">
        <v>95</v>
      </c>
      <c r="J72" s="118"/>
      <c r="K72" s="118"/>
      <c r="L72" s="118"/>
      <c r="M72" s="118"/>
      <c r="N72" s="118"/>
    </row>
  </sheetData>
  <sheetProtection algorithmName="SHA-512" hashValue="qmSwNnsDYo9tFA11g/nrej1mNGgP8eekovy5ImI4jhIBDSQrXrwY36ZA4SB4psmFB5DIWxz10SFo0D9OT2h3DA==" saltValue="iWKbfjz2DjhL+XA0OfP+dw==" spinCount="100000" sheet="1" objects="1" scenarios="1" selectLockedCells="1"/>
  <protectedRanges>
    <protectedRange sqref="B2:B3" name="Allgemeine Daten 1_1_1"/>
  </protectedRanges>
  <mergeCells count="81">
    <mergeCell ref="A1:J1"/>
    <mergeCell ref="L1:N1"/>
    <mergeCell ref="D2:E2"/>
    <mergeCell ref="F2:J2"/>
    <mergeCell ref="A4:B4"/>
    <mergeCell ref="D4:E4"/>
    <mergeCell ref="F4:J4"/>
    <mergeCell ref="K4:L4"/>
    <mergeCell ref="M4:N4"/>
    <mergeCell ref="B12:C12"/>
    <mergeCell ref="E6:F6"/>
    <mergeCell ref="G6:H6"/>
    <mergeCell ref="I6:J6"/>
    <mergeCell ref="B7:C7"/>
    <mergeCell ref="B8:C8"/>
    <mergeCell ref="B9:C9"/>
    <mergeCell ref="B10:N10"/>
    <mergeCell ref="B11:C11"/>
    <mergeCell ref="K6:L6"/>
    <mergeCell ref="M6:N6"/>
    <mergeCell ref="A24:C24"/>
    <mergeCell ref="B13:C13"/>
    <mergeCell ref="A14:C14"/>
    <mergeCell ref="B15:C15"/>
    <mergeCell ref="B16:C16"/>
    <mergeCell ref="B17:C17"/>
    <mergeCell ref="A18:C18"/>
    <mergeCell ref="B19:C19"/>
    <mergeCell ref="B20:C20"/>
    <mergeCell ref="B21:C21"/>
    <mergeCell ref="B22:C22"/>
    <mergeCell ref="B23:C23"/>
    <mergeCell ref="B47:C47"/>
    <mergeCell ref="B36:C36"/>
    <mergeCell ref="B25:C25"/>
    <mergeCell ref="A26:C26"/>
    <mergeCell ref="B27:C27"/>
    <mergeCell ref="B28:C28"/>
    <mergeCell ref="B29:C29"/>
    <mergeCell ref="B30:C30"/>
    <mergeCell ref="A31:C31"/>
    <mergeCell ref="B32:C32"/>
    <mergeCell ref="A33:C33"/>
    <mergeCell ref="B34:N34"/>
    <mergeCell ref="B35:C35"/>
    <mergeCell ref="A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56:C56"/>
    <mergeCell ref="B57:C57"/>
    <mergeCell ref="B58:C58"/>
    <mergeCell ref="B59:C59"/>
    <mergeCell ref="A48:C48"/>
    <mergeCell ref="B51:C51"/>
    <mergeCell ref="B52:C52"/>
    <mergeCell ref="B53:C53"/>
    <mergeCell ref="A54:C54"/>
    <mergeCell ref="B55:C55"/>
    <mergeCell ref="D5:E5"/>
    <mergeCell ref="I72:N72"/>
    <mergeCell ref="B61:C61"/>
    <mergeCell ref="B62:C62"/>
    <mergeCell ref="B63:C63"/>
    <mergeCell ref="B64:C64"/>
    <mergeCell ref="B65:C65"/>
    <mergeCell ref="A66:C66"/>
    <mergeCell ref="A67:C67"/>
    <mergeCell ref="A68:C68"/>
    <mergeCell ref="A70:N70"/>
    <mergeCell ref="A71:C71"/>
    <mergeCell ref="I71:N71"/>
    <mergeCell ref="A60:C60"/>
    <mergeCell ref="B49:C49"/>
    <mergeCell ref="B50:C50"/>
  </mergeCells>
  <conditionalFormatting sqref="D68">
    <cfRule type="cellIs" dxfId="11" priority="6" operator="notEqual">
      <formula>1</formula>
    </cfRule>
  </conditionalFormatting>
  <conditionalFormatting sqref="E68">
    <cfRule type="cellIs" dxfId="10" priority="5" stopIfTrue="1" operator="greaterThan">
      <formula>10</formula>
    </cfRule>
  </conditionalFormatting>
  <conditionalFormatting sqref="G68">
    <cfRule type="cellIs" dxfId="9" priority="4" stopIfTrue="1" operator="greaterThan">
      <formula>10</formula>
    </cfRule>
  </conditionalFormatting>
  <conditionalFormatting sqref="I68">
    <cfRule type="cellIs" dxfId="8" priority="3" stopIfTrue="1" operator="greaterThan">
      <formula>10</formula>
    </cfRule>
  </conditionalFormatting>
  <conditionalFormatting sqref="K68">
    <cfRule type="cellIs" dxfId="7" priority="2" stopIfTrue="1" operator="greaterThan">
      <formula>10</formula>
    </cfRule>
  </conditionalFormatting>
  <conditionalFormatting sqref="M68">
    <cfRule type="cellIs" dxfId="6" priority="1" stopIfTrue="1" operator="greaterThan">
      <formula>10</formula>
    </cfRule>
  </conditionalFormatting>
  <dataValidations count="1">
    <dataValidation type="decimal" allowBlank="1" showInputMessage="1" showErrorMessage="1" sqref="D12:D13 D16:D17 D20:D23 D25 D28:D30 D44:D47 D36:D41 D50:D53 D56:D59 D62:D65" xr:uid="{E1439D5A-CB6D-4585-9161-F99854575291}">
      <formula1>0</formula1>
      <formula2>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0EAF8-C1DD-4996-963D-5ED185E673BB}">
  <dimension ref="A1:W72"/>
  <sheetViews>
    <sheetView tabSelected="1" workbookViewId="0">
      <selection activeCell="F4" sqref="F4:J4"/>
    </sheetView>
  </sheetViews>
  <sheetFormatPr defaultColWidth="4.44140625" defaultRowHeight="10.199999999999999" outlineLevelRow="1"/>
  <cols>
    <col min="1" max="1" width="5" style="22" customWidth="1"/>
    <col min="2" max="2" width="14.6640625" style="59" customWidth="1"/>
    <col min="3" max="3" width="31.6640625" style="43" customWidth="1"/>
    <col min="4" max="4" width="8.5546875" style="16" bestFit="1" customWidth="1"/>
    <col min="5" max="5" width="6.44140625" style="17" bestFit="1" customWidth="1"/>
    <col min="6" max="6" width="8.6640625" style="17" customWidth="1"/>
    <col min="7" max="7" width="6.44140625" style="17" bestFit="1" customWidth="1"/>
    <col min="8" max="8" width="8.6640625" style="17" bestFit="1" customWidth="1"/>
    <col min="9" max="9" width="6.44140625" style="17" bestFit="1" customWidth="1"/>
    <col min="10" max="10" width="8.6640625" style="17" bestFit="1" customWidth="1"/>
    <col min="11" max="11" width="6.44140625" style="17" bestFit="1" customWidth="1"/>
    <col min="12" max="12" width="8.6640625" style="17" bestFit="1" customWidth="1"/>
    <col min="13" max="13" width="6.44140625" style="17" bestFit="1" customWidth="1"/>
    <col min="14" max="14" width="8.6640625" style="17" bestFit="1" customWidth="1"/>
    <col min="15" max="15" width="26" style="16" customWidth="1"/>
    <col min="16" max="16" width="43.109375" style="16" hidden="1" customWidth="1"/>
    <col min="17" max="16384" width="4.44140625" style="16"/>
  </cols>
  <sheetData>
    <row r="1" spans="1:23" ht="72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13"/>
      <c r="L1" s="71"/>
      <c r="M1" s="71"/>
      <c r="N1" s="71"/>
      <c r="O1" s="14"/>
      <c r="P1" s="15"/>
      <c r="Q1" s="15"/>
      <c r="R1" s="15"/>
      <c r="S1" s="15"/>
      <c r="T1" s="15"/>
    </row>
    <row r="2" spans="1:23" ht="22.95" customHeight="1">
      <c r="A2" s="62" t="s">
        <v>113</v>
      </c>
      <c r="B2" s="63"/>
      <c r="C2" s="61" t="s">
        <v>112</v>
      </c>
      <c r="D2" s="76" t="s">
        <v>115</v>
      </c>
      <c r="E2" s="76"/>
      <c r="F2" s="75" t="s">
        <v>111</v>
      </c>
      <c r="G2" s="75"/>
      <c r="H2" s="75"/>
      <c r="I2" s="75"/>
      <c r="J2" s="75"/>
      <c r="K2" s="66"/>
      <c r="L2" s="67"/>
      <c r="M2" s="67"/>
      <c r="N2" s="67"/>
      <c r="O2" s="14"/>
      <c r="P2" s="15"/>
      <c r="Q2" s="15"/>
      <c r="R2" s="15"/>
      <c r="S2" s="15"/>
      <c r="T2" s="15"/>
    </row>
    <row r="3" spans="1:23" ht="1.95" customHeight="1">
      <c r="A3" s="62"/>
      <c r="B3" s="63"/>
      <c r="C3" s="64"/>
      <c r="D3" s="65"/>
      <c r="E3" s="65"/>
      <c r="F3" s="65"/>
      <c r="G3" s="65"/>
      <c r="H3" s="65"/>
      <c r="I3" s="65"/>
      <c r="J3" s="65"/>
      <c r="K3" s="66"/>
      <c r="L3" s="67"/>
      <c r="M3" s="67"/>
      <c r="N3" s="67"/>
      <c r="O3" s="14"/>
      <c r="P3" s="15"/>
      <c r="Q3" s="15"/>
      <c r="R3" s="15"/>
      <c r="S3" s="15"/>
      <c r="T3" s="15"/>
    </row>
    <row r="4" spans="1:23" ht="21" customHeight="1">
      <c r="A4" s="72" t="s">
        <v>1</v>
      </c>
      <c r="B4" s="72"/>
      <c r="C4" s="61"/>
      <c r="D4" s="72" t="s">
        <v>114</v>
      </c>
      <c r="E4" s="72"/>
      <c r="F4" s="81" t="s">
        <v>2</v>
      </c>
      <c r="G4" s="81"/>
      <c r="H4" s="81"/>
      <c r="I4" s="81"/>
      <c r="J4" s="81"/>
      <c r="K4" s="73"/>
      <c r="L4" s="73"/>
      <c r="M4" s="73"/>
      <c r="N4" s="73"/>
    </row>
    <row r="5" spans="1:23" s="69" customFormat="1" ht="4.95" customHeight="1">
      <c r="A5" s="63"/>
      <c r="B5" s="63"/>
      <c r="C5" s="64"/>
      <c r="D5" s="74"/>
      <c r="E5" s="74"/>
      <c r="F5" s="64"/>
      <c r="G5" s="64"/>
      <c r="H5" s="64"/>
      <c r="I5" s="64"/>
      <c r="J5" s="64"/>
      <c r="K5" s="68"/>
      <c r="L5" s="68"/>
      <c r="M5" s="68"/>
      <c r="N5" s="68"/>
    </row>
    <row r="6" spans="1:23" s="21" customFormat="1" ht="27.75" customHeight="1">
      <c r="A6" s="18"/>
      <c r="B6" s="19"/>
      <c r="C6" s="20"/>
      <c r="D6" s="19"/>
      <c r="E6" s="79" t="s">
        <v>106</v>
      </c>
      <c r="F6" s="80"/>
      <c r="G6" s="79" t="s">
        <v>107</v>
      </c>
      <c r="H6" s="80"/>
      <c r="I6" s="79" t="s">
        <v>108</v>
      </c>
      <c r="J6" s="80"/>
      <c r="K6" s="79" t="s">
        <v>109</v>
      </c>
      <c r="L6" s="80"/>
      <c r="M6" s="79" t="s">
        <v>110</v>
      </c>
      <c r="N6" s="84"/>
      <c r="O6" s="1"/>
      <c r="P6" s="1"/>
      <c r="Q6" s="1"/>
      <c r="R6" s="1"/>
      <c r="S6" s="1"/>
      <c r="T6" s="1"/>
      <c r="U6" s="1"/>
      <c r="V6" s="1"/>
      <c r="W6" s="1"/>
    </row>
    <row r="7" spans="1:23" ht="9.75" customHeight="1">
      <c r="B7" s="85" t="s">
        <v>8</v>
      </c>
      <c r="C7" s="86"/>
      <c r="D7" s="23" t="s">
        <v>9</v>
      </c>
      <c r="E7" s="24" t="s">
        <v>10</v>
      </c>
      <c r="F7" s="25" t="s">
        <v>11</v>
      </c>
      <c r="G7" s="24" t="s">
        <v>10</v>
      </c>
      <c r="H7" s="25" t="s">
        <v>11</v>
      </c>
      <c r="I7" s="24" t="s">
        <v>10</v>
      </c>
      <c r="J7" s="25" t="s">
        <v>11</v>
      </c>
      <c r="K7" s="24" t="s">
        <v>10</v>
      </c>
      <c r="L7" s="25" t="s">
        <v>11</v>
      </c>
      <c r="M7" s="24" t="s">
        <v>10</v>
      </c>
      <c r="N7" s="26" t="s">
        <v>11</v>
      </c>
    </row>
    <row r="8" spans="1:23" ht="10.35" customHeight="1">
      <c r="B8" s="87" t="s">
        <v>12</v>
      </c>
      <c r="C8" s="88"/>
      <c r="D8" s="27" t="s">
        <v>13</v>
      </c>
      <c r="E8" s="24" t="s">
        <v>14</v>
      </c>
      <c r="F8" s="25" t="s">
        <v>15</v>
      </c>
      <c r="G8" s="24" t="s">
        <v>14</v>
      </c>
      <c r="H8" s="25" t="s">
        <v>15</v>
      </c>
      <c r="I8" s="24" t="s">
        <v>14</v>
      </c>
      <c r="J8" s="25" t="s">
        <v>15</v>
      </c>
      <c r="K8" s="24" t="s">
        <v>14</v>
      </c>
      <c r="L8" s="25" t="s">
        <v>15</v>
      </c>
      <c r="M8" s="24" t="s">
        <v>14</v>
      </c>
      <c r="N8" s="26" t="s">
        <v>15</v>
      </c>
    </row>
    <row r="9" spans="1:23" ht="13.2" customHeight="1">
      <c r="A9" s="28"/>
      <c r="B9" s="89"/>
      <c r="C9" s="90"/>
      <c r="D9" s="29" t="s">
        <v>16</v>
      </c>
      <c r="E9" s="30" t="s">
        <v>17</v>
      </c>
      <c r="F9" s="31" t="s">
        <v>18</v>
      </c>
      <c r="G9" s="30" t="s">
        <v>17</v>
      </c>
      <c r="H9" s="31" t="s">
        <v>18</v>
      </c>
      <c r="I9" s="30" t="s">
        <v>17</v>
      </c>
      <c r="J9" s="31" t="s">
        <v>18</v>
      </c>
      <c r="K9" s="30" t="s">
        <v>17</v>
      </c>
      <c r="L9" s="31" t="s">
        <v>18</v>
      </c>
      <c r="M9" s="30" t="s">
        <v>17</v>
      </c>
      <c r="N9" s="32" t="s">
        <v>18</v>
      </c>
    </row>
    <row r="10" spans="1:23" s="34" customFormat="1" ht="12.75" customHeight="1">
      <c r="A10" s="33" t="s">
        <v>19</v>
      </c>
      <c r="B10" s="91" t="s">
        <v>20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P10" s="35" t="str">
        <f>IF(ISBLANK(B10),A10,B10)</f>
        <v>Assessment of technical-methodological concept</v>
      </c>
    </row>
    <row r="11" spans="1:23" ht="11.25" customHeight="1">
      <c r="A11" s="36" t="s">
        <v>21</v>
      </c>
      <c r="B11" s="82" t="s">
        <v>22</v>
      </c>
      <c r="C11" s="83"/>
      <c r="D11" s="2"/>
      <c r="E11" s="37"/>
      <c r="F11" s="38"/>
      <c r="G11" s="37"/>
      <c r="H11" s="38"/>
      <c r="I11" s="37"/>
      <c r="J11" s="38"/>
      <c r="K11" s="37"/>
      <c r="L11" s="38"/>
      <c r="M11" s="37"/>
      <c r="N11" s="38"/>
      <c r="P11" s="35" t="str">
        <f t="shared" ref="P11:P68" si="0">IF(ISBLANK(B11),A11,B11)</f>
        <v>Interpretation of objectives</v>
      </c>
    </row>
    <row r="12" spans="1:23" ht="11.25" customHeight="1">
      <c r="A12" s="39" t="s">
        <v>23</v>
      </c>
      <c r="B12" s="77" t="s">
        <v>24</v>
      </c>
      <c r="C12" s="78"/>
      <c r="D12" s="40">
        <v>0.01</v>
      </c>
      <c r="E12" s="3"/>
      <c r="F12" s="42">
        <f>$D12*E12*100</f>
        <v>0</v>
      </c>
      <c r="G12" s="3"/>
      <c r="H12" s="42">
        <f>$D12*G12*100</f>
        <v>0</v>
      </c>
      <c r="I12" s="3"/>
      <c r="J12" s="42">
        <f>$D12*I12*100</f>
        <v>0</v>
      </c>
      <c r="K12" s="3"/>
      <c r="L12" s="42">
        <f>$D12*K12*100</f>
        <v>0</v>
      </c>
      <c r="M12" s="3"/>
      <c r="N12" s="42">
        <f>$D12*M12*100</f>
        <v>0</v>
      </c>
      <c r="P12" s="43" t="str">
        <f t="shared" si="0"/>
        <v>Interpretation of the objectives in the ToRs</v>
      </c>
    </row>
    <row r="13" spans="1:23" ht="11.25" customHeight="1">
      <c r="A13" s="44" t="s">
        <v>25</v>
      </c>
      <c r="B13" s="93" t="s">
        <v>26</v>
      </c>
      <c r="C13" s="94"/>
      <c r="D13" s="45">
        <v>0.02</v>
      </c>
      <c r="E13" s="4"/>
      <c r="F13" s="46">
        <f>$D13*E13*100</f>
        <v>0</v>
      </c>
      <c r="G13" s="4"/>
      <c r="H13" s="46">
        <f>$D13*G13*100</f>
        <v>0</v>
      </c>
      <c r="I13" s="4"/>
      <c r="J13" s="46">
        <f>$D13*I13*100</f>
        <v>0</v>
      </c>
      <c r="K13" s="4"/>
      <c r="L13" s="46">
        <f>$D13*K13*100</f>
        <v>0</v>
      </c>
      <c r="M13" s="4"/>
      <c r="N13" s="46">
        <f>$D13*M13*100</f>
        <v>0</v>
      </c>
      <c r="P13" s="43" t="str">
        <f t="shared" si="0"/>
        <v>Critical examination of tasks</v>
      </c>
    </row>
    <row r="14" spans="1:23" s="34" customFormat="1" ht="11.25" customHeight="1">
      <c r="A14" s="95" t="s">
        <v>27</v>
      </c>
      <c r="B14" s="95"/>
      <c r="C14" s="96"/>
      <c r="D14" s="11">
        <f>SUM(D12:D13)</f>
        <v>0.03</v>
      </c>
      <c r="E14" s="47"/>
      <c r="F14" s="48">
        <f>SUM(F12:F13)</f>
        <v>0</v>
      </c>
      <c r="G14" s="47"/>
      <c r="H14" s="48">
        <f>SUM(H12:H13)</f>
        <v>0</v>
      </c>
      <c r="I14" s="47"/>
      <c r="J14" s="48">
        <f>SUM(J12:J13)</f>
        <v>0</v>
      </c>
      <c r="K14" s="47"/>
      <c r="L14" s="48">
        <f>SUM(L12:L13)</f>
        <v>0</v>
      </c>
      <c r="M14" s="47"/>
      <c r="N14" s="48">
        <f>SUM(N12:N13)</f>
        <v>0</v>
      </c>
      <c r="P14" s="35" t="str">
        <f t="shared" si="0"/>
        <v>Interim total 1.1</v>
      </c>
    </row>
    <row r="15" spans="1:23">
      <c r="A15" s="36" t="s">
        <v>28</v>
      </c>
      <c r="B15" s="82" t="s">
        <v>29</v>
      </c>
      <c r="C15" s="83"/>
      <c r="D15" s="12"/>
      <c r="E15" s="37"/>
      <c r="F15" s="49"/>
      <c r="G15" s="37"/>
      <c r="H15" s="49"/>
      <c r="I15" s="37"/>
      <c r="J15" s="49"/>
      <c r="K15" s="37"/>
      <c r="L15" s="49"/>
      <c r="M15" s="37"/>
      <c r="N15" s="49"/>
      <c r="P15" s="35" t="str">
        <f t="shared" si="0"/>
        <v>Strategy</v>
      </c>
    </row>
    <row r="16" spans="1:23" ht="11.25" customHeight="1">
      <c r="A16" s="39" t="s">
        <v>30</v>
      </c>
      <c r="B16" s="77" t="s">
        <v>31</v>
      </c>
      <c r="C16" s="78"/>
      <c r="D16" s="40">
        <v>0.09</v>
      </c>
      <c r="E16" s="3"/>
      <c r="F16" s="42">
        <f>$D16*E16*100</f>
        <v>0</v>
      </c>
      <c r="G16" s="3"/>
      <c r="H16" s="42">
        <f>$D16*G16*100</f>
        <v>0</v>
      </c>
      <c r="I16" s="3"/>
      <c r="J16" s="42">
        <f>$D16*I16*100</f>
        <v>0</v>
      </c>
      <c r="K16" s="3"/>
      <c r="L16" s="42">
        <f>$D16*K16*100</f>
        <v>0</v>
      </c>
      <c r="M16" s="3"/>
      <c r="N16" s="42">
        <f>$D16*M16*100</f>
        <v>0</v>
      </c>
      <c r="P16" s="43" t="str">
        <f t="shared" si="0"/>
        <v>Strategic approach for achieving the objectives in the ToRs</v>
      </c>
    </row>
    <row r="17" spans="1:16" ht="11.25" customHeight="1">
      <c r="A17" s="39" t="s">
        <v>32</v>
      </c>
      <c r="B17" s="77" t="s">
        <v>33</v>
      </c>
      <c r="C17" s="78"/>
      <c r="D17" s="40">
        <v>0.03</v>
      </c>
      <c r="E17" s="3"/>
      <c r="F17" s="42">
        <f t="shared" ref="F17" si="1">$D17*E17*100</f>
        <v>0</v>
      </c>
      <c r="G17" s="3"/>
      <c r="H17" s="42">
        <f t="shared" ref="H17" si="2">$D17*G17*100</f>
        <v>0</v>
      </c>
      <c r="I17" s="3"/>
      <c r="J17" s="42">
        <f t="shared" ref="J17" si="3">$D17*I17*100</f>
        <v>0</v>
      </c>
      <c r="K17" s="3"/>
      <c r="L17" s="42">
        <f t="shared" ref="L17" si="4">$D17*K17*100</f>
        <v>0</v>
      </c>
      <c r="M17" s="3"/>
      <c r="N17" s="42">
        <f t="shared" ref="N17" si="5">$D17*M17*100</f>
        <v>0</v>
      </c>
      <c r="P17" s="43" t="str">
        <f t="shared" si="0"/>
        <v>Building partnerships with the relevant actors</v>
      </c>
    </row>
    <row r="18" spans="1:16" s="34" customFormat="1" ht="11.25" customHeight="1">
      <c r="A18" s="95" t="s">
        <v>34</v>
      </c>
      <c r="B18" s="95"/>
      <c r="C18" s="96"/>
      <c r="D18" s="11">
        <f>SUM(D16:D17)</f>
        <v>0.12</v>
      </c>
      <c r="E18" s="47"/>
      <c r="F18" s="48">
        <f>SUM(F16:F17)</f>
        <v>0</v>
      </c>
      <c r="G18" s="47"/>
      <c r="H18" s="48">
        <f>SUM(H16:H17)</f>
        <v>0</v>
      </c>
      <c r="I18" s="47"/>
      <c r="J18" s="48">
        <f>SUM(J16:J17)</f>
        <v>0</v>
      </c>
      <c r="K18" s="47"/>
      <c r="L18" s="48">
        <f>SUM(L16:L17)</f>
        <v>0</v>
      </c>
      <c r="M18" s="47"/>
      <c r="N18" s="48">
        <f>SUM(N16:N17)</f>
        <v>0</v>
      </c>
      <c r="P18" s="35" t="str">
        <f t="shared" si="0"/>
        <v>Interim total 1.2</v>
      </c>
    </row>
    <row r="19" spans="1:16" ht="11.25" customHeight="1">
      <c r="A19" s="36" t="s">
        <v>35</v>
      </c>
      <c r="B19" s="82" t="s">
        <v>36</v>
      </c>
      <c r="C19" s="83"/>
      <c r="D19" s="12"/>
      <c r="E19" s="37"/>
      <c r="F19" s="49"/>
      <c r="G19" s="37"/>
      <c r="H19" s="49"/>
      <c r="I19" s="37"/>
      <c r="J19" s="49"/>
      <c r="K19" s="37"/>
      <c r="L19" s="49"/>
      <c r="M19" s="37"/>
      <c r="N19" s="49"/>
      <c r="P19" s="35" t="str">
        <f t="shared" si="0"/>
        <v xml:space="preserve">Project management </v>
      </c>
    </row>
    <row r="20" spans="1:16">
      <c r="A20" s="39" t="s">
        <v>37</v>
      </c>
      <c r="B20" s="77" t="s">
        <v>38</v>
      </c>
      <c r="C20" s="78"/>
      <c r="D20" s="40">
        <v>0.06</v>
      </c>
      <c r="E20" s="3"/>
      <c r="F20" s="42">
        <f>$D20*E20*100</f>
        <v>0</v>
      </c>
      <c r="G20" s="3"/>
      <c r="H20" s="42">
        <f>$D20*G20*100</f>
        <v>0</v>
      </c>
      <c r="I20" s="3"/>
      <c r="J20" s="42">
        <f>$D20*I20*100</f>
        <v>0</v>
      </c>
      <c r="K20" s="3"/>
      <c r="L20" s="42">
        <f>$D20*K20*100</f>
        <v>0</v>
      </c>
      <c r="M20" s="3"/>
      <c r="N20" s="42">
        <f>$D20*M20*100</f>
        <v>0</v>
      </c>
      <c r="P20" s="43" t="str">
        <f t="shared" si="0"/>
        <v>Operational plan</v>
      </c>
    </row>
    <row r="21" spans="1:16" ht="11.25" customHeight="1">
      <c r="A21" s="39" t="s">
        <v>39</v>
      </c>
      <c r="B21" s="77" t="s">
        <v>40</v>
      </c>
      <c r="C21" s="78"/>
      <c r="D21" s="40">
        <v>0.02</v>
      </c>
      <c r="E21" s="3"/>
      <c r="F21" s="42">
        <f t="shared" ref="F21:F22" si="6">$D21*E21*100</f>
        <v>0</v>
      </c>
      <c r="G21" s="3"/>
      <c r="H21" s="42">
        <f t="shared" ref="H21:H22" si="7">$D21*G21*100</f>
        <v>0</v>
      </c>
      <c r="I21" s="3"/>
      <c r="J21" s="42">
        <f t="shared" ref="J21:J22" si="8">$D21*I21*100</f>
        <v>0</v>
      </c>
      <c r="K21" s="3"/>
      <c r="L21" s="42">
        <f t="shared" ref="L21:L22" si="9">$D21*K21*100</f>
        <v>0</v>
      </c>
      <c r="M21" s="3"/>
      <c r="N21" s="42">
        <f t="shared" ref="N21:N22" si="10">$D21*M21*100</f>
        <v>0</v>
      </c>
      <c r="P21" s="43" t="str">
        <f t="shared" si="0"/>
        <v>Coordination with Kvinna till Kvinna</v>
      </c>
    </row>
    <row r="22" spans="1:16" ht="22.5" customHeight="1">
      <c r="A22" s="39" t="s">
        <v>41</v>
      </c>
      <c r="B22" s="77" t="s">
        <v>42</v>
      </c>
      <c r="C22" s="78"/>
      <c r="D22" s="40">
        <v>0.02</v>
      </c>
      <c r="E22" s="3"/>
      <c r="F22" s="42">
        <f t="shared" si="6"/>
        <v>0</v>
      </c>
      <c r="G22" s="3"/>
      <c r="H22" s="42">
        <f t="shared" si="7"/>
        <v>0</v>
      </c>
      <c r="I22" s="3"/>
      <c r="J22" s="42">
        <f t="shared" si="8"/>
        <v>0</v>
      </c>
      <c r="K22" s="3"/>
      <c r="L22" s="42">
        <f t="shared" si="9"/>
        <v>0</v>
      </c>
      <c r="M22" s="3"/>
      <c r="N22" s="42">
        <f t="shared" si="10"/>
        <v>0</v>
      </c>
      <c r="P22" s="43" t="str">
        <f t="shared" si="0"/>
        <v>Steering or coordination of the measures with the relevant implementing partners</v>
      </c>
    </row>
    <row r="23" spans="1:16">
      <c r="A23" s="39" t="s">
        <v>43</v>
      </c>
      <c r="B23" s="93" t="s">
        <v>44</v>
      </c>
      <c r="C23" s="94"/>
      <c r="D23" s="40">
        <v>0.01</v>
      </c>
      <c r="E23" s="3"/>
      <c r="F23" s="46">
        <f>$D23*E23*100</f>
        <v>0</v>
      </c>
      <c r="G23" s="3"/>
      <c r="H23" s="46">
        <f>$D23*G23*100</f>
        <v>0</v>
      </c>
      <c r="I23" s="3"/>
      <c r="J23" s="46">
        <f>$D23*I23*100</f>
        <v>0</v>
      </c>
      <c r="K23" s="3"/>
      <c r="L23" s="46">
        <f>$D23*K23*100</f>
        <v>0</v>
      </c>
      <c r="M23" s="3"/>
      <c r="N23" s="46">
        <f>$D23*M23*100</f>
        <v>0</v>
      </c>
      <c r="P23" s="43" t="str">
        <f t="shared" si="0"/>
        <v>Monitoring</v>
      </c>
    </row>
    <row r="24" spans="1:16" s="34" customFormat="1" ht="11.25" customHeight="1">
      <c r="A24" s="95" t="s">
        <v>45</v>
      </c>
      <c r="B24" s="95"/>
      <c r="C24" s="96"/>
      <c r="D24" s="11">
        <f>SUM(D20:D23)</f>
        <v>0.11</v>
      </c>
      <c r="E24" s="47"/>
      <c r="F24" s="48">
        <f>SUM(F20:F23)</f>
        <v>0</v>
      </c>
      <c r="G24" s="47"/>
      <c r="H24" s="48">
        <f>SUM(H20:H23)</f>
        <v>0</v>
      </c>
      <c r="I24" s="47"/>
      <c r="J24" s="48">
        <f>SUM(J20:J23)</f>
        <v>0</v>
      </c>
      <c r="K24" s="47"/>
      <c r="L24" s="48">
        <f>SUM(L20:L23)</f>
        <v>0</v>
      </c>
      <c r="M24" s="47"/>
      <c r="N24" s="48">
        <f>SUM(N20:N23)</f>
        <v>0</v>
      </c>
      <c r="P24" s="35" t="str">
        <f t="shared" si="0"/>
        <v>Interim total 1.3</v>
      </c>
    </row>
    <row r="25" spans="1:16" ht="11.25" hidden="1" customHeight="1">
      <c r="A25" s="39"/>
      <c r="B25" s="99"/>
      <c r="C25" s="100"/>
      <c r="D25" s="6"/>
      <c r="E25" s="41"/>
      <c r="F25" s="42"/>
      <c r="G25" s="41"/>
      <c r="H25" s="42"/>
      <c r="I25" s="41"/>
      <c r="J25" s="42"/>
      <c r="K25" s="41"/>
      <c r="L25" s="42"/>
      <c r="M25" s="41"/>
      <c r="N25" s="42"/>
      <c r="P25" s="43"/>
    </row>
    <row r="26" spans="1:16" s="34" customFormat="1" ht="11.25" hidden="1" customHeight="1">
      <c r="A26" s="95"/>
      <c r="B26" s="95"/>
      <c r="C26" s="96"/>
      <c r="D26" s="5"/>
      <c r="E26" s="50"/>
      <c r="F26" s="48">
        <f>SUM(F25:F25)</f>
        <v>0</v>
      </c>
      <c r="G26" s="50"/>
      <c r="H26" s="48">
        <f>SUM(H25:H25)</f>
        <v>0</v>
      </c>
      <c r="I26" s="50"/>
      <c r="J26" s="48">
        <f>SUM(J25:J25)</f>
        <v>0</v>
      </c>
      <c r="K26" s="50"/>
      <c r="L26" s="48">
        <f>SUM(L25:L25)</f>
        <v>0</v>
      </c>
      <c r="M26" s="50"/>
      <c r="N26" s="48">
        <f>SUM(N25:N25)</f>
        <v>0</v>
      </c>
      <c r="P26" s="35">
        <f t="shared" si="0"/>
        <v>0</v>
      </c>
    </row>
    <row r="27" spans="1:16" ht="11.25" hidden="1" customHeight="1">
      <c r="A27" s="36"/>
      <c r="B27" s="82"/>
      <c r="C27" s="83"/>
      <c r="D27" s="2"/>
      <c r="E27" s="37"/>
      <c r="F27" s="49"/>
      <c r="G27" s="37"/>
      <c r="H27" s="49"/>
      <c r="I27" s="37"/>
      <c r="J27" s="49"/>
      <c r="K27" s="37"/>
      <c r="L27" s="49"/>
      <c r="M27" s="37"/>
      <c r="N27" s="49"/>
      <c r="P27" s="35">
        <f t="shared" si="0"/>
        <v>0</v>
      </c>
    </row>
    <row r="28" spans="1:16" ht="11.25" hidden="1" customHeight="1">
      <c r="A28" s="39"/>
      <c r="B28" s="77"/>
      <c r="C28" s="78"/>
      <c r="D28" s="6"/>
      <c r="E28" s="41"/>
      <c r="F28" s="42">
        <f>$D28*E28*100</f>
        <v>0</v>
      </c>
      <c r="G28" s="41"/>
      <c r="H28" s="42">
        <f>$D28*G28*100</f>
        <v>0</v>
      </c>
      <c r="I28" s="41"/>
      <c r="J28" s="42">
        <f>$D28*I28*100</f>
        <v>0</v>
      </c>
      <c r="K28" s="41"/>
      <c r="L28" s="42">
        <f>$D28*K28*100</f>
        <v>0</v>
      </c>
      <c r="M28" s="41"/>
      <c r="N28" s="42">
        <f>$D28*M28*100</f>
        <v>0</v>
      </c>
      <c r="P28" s="43">
        <f t="shared" si="0"/>
        <v>0</v>
      </c>
    </row>
    <row r="29" spans="1:16" ht="11.25" hidden="1" customHeight="1">
      <c r="A29" s="39"/>
      <c r="B29" s="97"/>
      <c r="C29" s="98"/>
      <c r="D29" s="6"/>
      <c r="E29" s="41"/>
      <c r="F29" s="42">
        <f>$D29*E29*100</f>
        <v>0</v>
      </c>
      <c r="G29" s="41"/>
      <c r="H29" s="42">
        <f>$D29*G29*100</f>
        <v>0</v>
      </c>
      <c r="I29" s="41"/>
      <c r="J29" s="42">
        <f>$D29*I29*100</f>
        <v>0</v>
      </c>
      <c r="K29" s="41"/>
      <c r="L29" s="42">
        <f>$D29*K29*100</f>
        <v>0</v>
      </c>
      <c r="M29" s="41"/>
      <c r="N29" s="42">
        <f>$D29*M29*100</f>
        <v>0</v>
      </c>
      <c r="P29" s="43">
        <f t="shared" si="0"/>
        <v>0</v>
      </c>
    </row>
    <row r="30" spans="1:16" ht="11.25" hidden="1" customHeight="1">
      <c r="A30" s="39"/>
      <c r="B30" s="103"/>
      <c r="C30" s="104"/>
      <c r="D30" s="6"/>
      <c r="E30" s="41"/>
      <c r="F30" s="46">
        <f>$D30*E30*100</f>
        <v>0</v>
      </c>
      <c r="G30" s="41"/>
      <c r="H30" s="46">
        <f>$D30*G30*100</f>
        <v>0</v>
      </c>
      <c r="I30" s="41"/>
      <c r="J30" s="46">
        <f>$D30*I30*100</f>
        <v>0</v>
      </c>
      <c r="K30" s="41"/>
      <c r="L30" s="46">
        <f>$D30*K30*100</f>
        <v>0</v>
      </c>
      <c r="M30" s="41"/>
      <c r="N30" s="46">
        <f>$D30*M30*100</f>
        <v>0</v>
      </c>
      <c r="P30" s="43">
        <f t="shared" si="0"/>
        <v>0</v>
      </c>
    </row>
    <row r="31" spans="1:16" s="34" customFormat="1" ht="11.25" hidden="1" customHeight="1">
      <c r="A31" s="95"/>
      <c r="B31" s="95"/>
      <c r="C31" s="96"/>
      <c r="D31" s="5"/>
      <c r="E31" s="50"/>
      <c r="F31" s="48">
        <f>SUM(F28:F30)</f>
        <v>0</v>
      </c>
      <c r="G31" s="50"/>
      <c r="H31" s="48">
        <f>SUM(H28:H30)</f>
        <v>0</v>
      </c>
      <c r="I31" s="50"/>
      <c r="J31" s="48">
        <f>SUM(J28:J30)</f>
        <v>0</v>
      </c>
      <c r="K31" s="50"/>
      <c r="L31" s="48">
        <f>SUM(L28:L30)</f>
        <v>0</v>
      </c>
      <c r="M31" s="50"/>
      <c r="N31" s="48">
        <f>SUM(N28:N30)</f>
        <v>0</v>
      </c>
      <c r="P31" s="35">
        <f t="shared" si="0"/>
        <v>0</v>
      </c>
    </row>
    <row r="32" spans="1:16" s="34" customFormat="1" ht="11.25" hidden="1" customHeight="1">
      <c r="A32" s="51"/>
      <c r="B32" s="105"/>
      <c r="C32" s="106"/>
      <c r="D32" s="6"/>
      <c r="E32" s="52"/>
      <c r="F32" s="53">
        <f>$D32*E32*100</f>
        <v>0</v>
      </c>
      <c r="G32" s="52"/>
      <c r="H32" s="53">
        <f>$D32*G32*100</f>
        <v>0</v>
      </c>
      <c r="I32" s="52"/>
      <c r="J32" s="53">
        <f>$D32*I32*100</f>
        <v>0</v>
      </c>
      <c r="K32" s="52"/>
      <c r="L32" s="53">
        <f>$D32*K32*100</f>
        <v>0</v>
      </c>
      <c r="M32" s="52"/>
      <c r="N32" s="53">
        <f>$D32*M32*100</f>
        <v>0</v>
      </c>
      <c r="P32" s="35"/>
    </row>
    <row r="33" spans="1:16" ht="11.25" customHeight="1">
      <c r="A33" s="107" t="s">
        <v>46</v>
      </c>
      <c r="B33" s="107"/>
      <c r="C33" s="108"/>
      <c r="D33" s="7">
        <f>D14+D18+D24</f>
        <v>0.26</v>
      </c>
      <c r="E33" s="54"/>
      <c r="F33" s="10">
        <f>F14+F18+F24</f>
        <v>0</v>
      </c>
      <c r="G33" s="54"/>
      <c r="H33" s="10">
        <f>H14+H18+H24</f>
        <v>0</v>
      </c>
      <c r="I33" s="54"/>
      <c r="J33" s="10">
        <f>J14+J18+J24</f>
        <v>0</v>
      </c>
      <c r="K33" s="54"/>
      <c r="L33" s="10">
        <f>L14+L18+L24</f>
        <v>0</v>
      </c>
      <c r="M33" s="54"/>
      <c r="N33" s="10">
        <f>N14+N18+N24</f>
        <v>0</v>
      </c>
      <c r="P33" s="35" t="str">
        <f t="shared" si="0"/>
        <v>Total 1</v>
      </c>
    </row>
    <row r="34" spans="1:16" s="34" customFormat="1" ht="12.75" customHeight="1">
      <c r="A34" s="33" t="s">
        <v>47</v>
      </c>
      <c r="B34" s="91" t="s">
        <v>48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P34" s="35" t="str">
        <f t="shared" si="0"/>
        <v>Assessment of proposed staff</v>
      </c>
    </row>
    <row r="35" spans="1:16" ht="11.25" customHeight="1">
      <c r="A35" s="36" t="s">
        <v>49</v>
      </c>
      <c r="B35" s="109" t="s">
        <v>50</v>
      </c>
      <c r="C35" s="110"/>
      <c r="D35" s="55"/>
      <c r="E35" s="56"/>
      <c r="F35" s="49"/>
      <c r="G35" s="56"/>
      <c r="H35" s="49"/>
      <c r="I35" s="56"/>
      <c r="J35" s="49"/>
      <c r="K35" s="56"/>
      <c r="L35" s="49"/>
      <c r="M35" s="56"/>
      <c r="N35" s="49"/>
      <c r="P35" s="35" t="str">
        <f t="shared" si="0"/>
        <v>Expert 1 (in accordance with ToR provisions/criteria)</v>
      </c>
    </row>
    <row r="36" spans="1:16">
      <c r="A36" s="57" t="s">
        <v>51</v>
      </c>
      <c r="B36" s="101" t="s">
        <v>52</v>
      </c>
      <c r="C36" s="102"/>
      <c r="D36" s="40">
        <v>0.02</v>
      </c>
      <c r="E36" s="3"/>
      <c r="F36" s="42">
        <f t="shared" ref="F36:F40" si="11">$D36*E36*100</f>
        <v>0</v>
      </c>
      <c r="G36" s="3"/>
      <c r="H36" s="42">
        <f t="shared" ref="H36:H40" si="12">$D36*G36*100</f>
        <v>0</v>
      </c>
      <c r="I36" s="3"/>
      <c r="J36" s="42">
        <f t="shared" ref="J36:J40" si="13">$D36*I36*100</f>
        <v>0</v>
      </c>
      <c r="K36" s="3"/>
      <c r="L36" s="42">
        <f t="shared" ref="L36:L40" si="14">$D36*K36*100</f>
        <v>0</v>
      </c>
      <c r="M36" s="3"/>
      <c r="N36" s="42">
        <f t="shared" ref="N36:N40" si="15">$D36*M36*100</f>
        <v>0</v>
      </c>
      <c r="P36" s="43" t="str">
        <f t="shared" si="0"/>
        <v>- Education/training</v>
      </c>
    </row>
    <row r="37" spans="1:16">
      <c r="A37" s="57" t="s">
        <v>53</v>
      </c>
      <c r="B37" s="101" t="s">
        <v>54</v>
      </c>
      <c r="C37" s="102"/>
      <c r="D37" s="40">
        <v>0.02</v>
      </c>
      <c r="E37" s="3"/>
      <c r="F37" s="42">
        <f t="shared" si="11"/>
        <v>0</v>
      </c>
      <c r="G37" s="3"/>
      <c r="H37" s="42">
        <f t="shared" si="12"/>
        <v>0</v>
      </c>
      <c r="I37" s="3"/>
      <c r="J37" s="42">
        <f t="shared" si="13"/>
        <v>0</v>
      </c>
      <c r="K37" s="3"/>
      <c r="L37" s="42">
        <f t="shared" si="14"/>
        <v>0</v>
      </c>
      <c r="M37" s="3"/>
      <c r="N37" s="42">
        <f t="shared" si="15"/>
        <v>0</v>
      </c>
      <c r="P37" s="43" t="str">
        <f t="shared" si="0"/>
        <v>- Language</v>
      </c>
    </row>
    <row r="38" spans="1:16" ht="11.25" customHeight="1">
      <c r="A38" s="39" t="s">
        <v>55</v>
      </c>
      <c r="B38" s="111" t="s">
        <v>56</v>
      </c>
      <c r="C38" s="112"/>
      <c r="D38" s="40">
        <v>0.04</v>
      </c>
      <c r="E38" s="3"/>
      <c r="F38" s="42">
        <f t="shared" si="11"/>
        <v>0</v>
      </c>
      <c r="G38" s="3"/>
      <c r="H38" s="42">
        <f t="shared" si="12"/>
        <v>0</v>
      </c>
      <c r="I38" s="3"/>
      <c r="J38" s="42">
        <f t="shared" si="13"/>
        <v>0</v>
      </c>
      <c r="K38" s="3"/>
      <c r="L38" s="42">
        <f t="shared" si="14"/>
        <v>0</v>
      </c>
      <c r="M38" s="3"/>
      <c r="N38" s="42">
        <f t="shared" si="15"/>
        <v>0</v>
      </c>
      <c r="P38" s="43" t="str">
        <f t="shared" si="0"/>
        <v>- General professional experience</v>
      </c>
    </row>
    <row r="39" spans="1:16" ht="11.25" customHeight="1">
      <c r="A39" s="57" t="s">
        <v>57</v>
      </c>
      <c r="B39" s="111" t="s">
        <v>58</v>
      </c>
      <c r="C39" s="112"/>
      <c r="D39" s="40">
        <v>0.05</v>
      </c>
      <c r="E39" s="3"/>
      <c r="F39" s="42">
        <f t="shared" si="11"/>
        <v>0</v>
      </c>
      <c r="G39" s="3"/>
      <c r="H39" s="42">
        <f t="shared" si="12"/>
        <v>0</v>
      </c>
      <c r="I39" s="3"/>
      <c r="J39" s="42">
        <f t="shared" si="13"/>
        <v>0</v>
      </c>
      <c r="K39" s="3"/>
      <c r="L39" s="42">
        <f t="shared" si="14"/>
        <v>0</v>
      </c>
      <c r="M39" s="3"/>
      <c r="N39" s="42">
        <f t="shared" si="15"/>
        <v>0</v>
      </c>
      <c r="P39" s="43" t="str">
        <f t="shared" si="0"/>
        <v>- Specific professional experience</v>
      </c>
    </row>
    <row r="40" spans="1:16" ht="11.25" customHeight="1">
      <c r="A40" s="57" t="s">
        <v>59</v>
      </c>
      <c r="B40" s="101" t="s">
        <v>60</v>
      </c>
      <c r="C40" s="102"/>
      <c r="D40" s="40">
        <v>0.02</v>
      </c>
      <c r="E40" s="3"/>
      <c r="F40" s="42">
        <f t="shared" si="11"/>
        <v>0</v>
      </c>
      <c r="G40" s="3"/>
      <c r="H40" s="42">
        <f t="shared" si="12"/>
        <v>0</v>
      </c>
      <c r="I40" s="3"/>
      <c r="J40" s="42">
        <f t="shared" si="13"/>
        <v>0</v>
      </c>
      <c r="K40" s="3"/>
      <c r="L40" s="42">
        <f t="shared" si="14"/>
        <v>0</v>
      </c>
      <c r="M40" s="3"/>
      <c r="N40" s="42">
        <f t="shared" si="15"/>
        <v>0</v>
      </c>
      <c r="P40" s="43" t="str">
        <f t="shared" si="0"/>
        <v>- Leadership/management experience</v>
      </c>
    </row>
    <row r="41" spans="1:16">
      <c r="A41" s="57" t="s">
        <v>61</v>
      </c>
      <c r="B41" s="113" t="s">
        <v>62</v>
      </c>
      <c r="C41" s="114"/>
      <c r="D41" s="40">
        <v>0.03</v>
      </c>
      <c r="E41" s="3"/>
      <c r="F41" s="46">
        <f>$D41*E41*100</f>
        <v>0</v>
      </c>
      <c r="G41" s="3"/>
      <c r="H41" s="46">
        <f>$D41*G41*100</f>
        <v>0</v>
      </c>
      <c r="I41" s="3"/>
      <c r="J41" s="46">
        <f>$D41*I41*100</f>
        <v>0</v>
      </c>
      <c r="K41" s="3"/>
      <c r="L41" s="46">
        <f>$D41*K41*100</f>
        <v>0</v>
      </c>
      <c r="M41" s="3"/>
      <c r="N41" s="46">
        <f>$D41*M41*100</f>
        <v>0</v>
      </c>
      <c r="P41" s="43" t="str">
        <f t="shared" si="0"/>
        <v>- Other</v>
      </c>
    </row>
    <row r="42" spans="1:16" s="34" customFormat="1" ht="11.25" customHeight="1">
      <c r="A42" s="95" t="s">
        <v>63</v>
      </c>
      <c r="B42" s="95"/>
      <c r="C42" s="96"/>
      <c r="D42" s="11">
        <f>SUM(D36:D41)</f>
        <v>0.18</v>
      </c>
      <c r="E42" s="47"/>
      <c r="F42" s="48">
        <f>SUM(F36:F41)</f>
        <v>0</v>
      </c>
      <c r="G42" s="47"/>
      <c r="H42" s="48">
        <f>SUM(H36:H41)</f>
        <v>0</v>
      </c>
      <c r="I42" s="47"/>
      <c r="J42" s="48">
        <f>SUM(J36:J41)</f>
        <v>0</v>
      </c>
      <c r="K42" s="47"/>
      <c r="L42" s="48">
        <f>SUM(L36:L41)</f>
        <v>0</v>
      </c>
      <c r="M42" s="47"/>
      <c r="N42" s="48">
        <f>SUM(N36:N41)</f>
        <v>0</v>
      </c>
      <c r="P42" s="35" t="str">
        <f t="shared" si="0"/>
        <v>Interim total 2.1</v>
      </c>
    </row>
    <row r="43" spans="1:16" ht="11.25" customHeight="1">
      <c r="A43" s="36" t="s">
        <v>64</v>
      </c>
      <c r="B43" s="109" t="s">
        <v>65</v>
      </c>
      <c r="C43" s="110"/>
      <c r="D43" s="55"/>
      <c r="E43" s="56"/>
      <c r="F43" s="49"/>
      <c r="G43" s="56"/>
      <c r="H43" s="49"/>
      <c r="I43" s="56"/>
      <c r="J43" s="49"/>
      <c r="K43" s="56"/>
      <c r="L43" s="49"/>
      <c r="M43" s="56"/>
      <c r="N43" s="49"/>
      <c r="P43" s="35" t="str">
        <f t="shared" si="0"/>
        <v>Expert 2 (in accordance with ToR provisions/criteria)</v>
      </c>
    </row>
    <row r="44" spans="1:16">
      <c r="A44" s="57" t="s">
        <v>66</v>
      </c>
      <c r="B44" s="101" t="s">
        <v>52</v>
      </c>
      <c r="C44" s="102"/>
      <c r="D44" s="40">
        <v>0.02</v>
      </c>
      <c r="E44" s="3"/>
      <c r="F44" s="42">
        <f t="shared" ref="F44:F47" si="16">$D44*E44*100</f>
        <v>0</v>
      </c>
      <c r="G44" s="3"/>
      <c r="H44" s="42">
        <f t="shared" ref="H44:H47" si="17">$D44*G44*100</f>
        <v>0</v>
      </c>
      <c r="I44" s="3"/>
      <c r="J44" s="42">
        <f t="shared" ref="J44:J47" si="18">$D44*I44*100</f>
        <v>0</v>
      </c>
      <c r="K44" s="3"/>
      <c r="L44" s="42">
        <f t="shared" ref="L44:L47" si="19">$D44*K44*100</f>
        <v>0</v>
      </c>
      <c r="M44" s="3"/>
      <c r="N44" s="42">
        <f t="shared" ref="N44:N47" si="20">$D44*M44*100</f>
        <v>0</v>
      </c>
      <c r="P44" s="43" t="str">
        <f t="shared" si="0"/>
        <v>- Education/training</v>
      </c>
    </row>
    <row r="45" spans="1:16">
      <c r="A45" s="57" t="s">
        <v>67</v>
      </c>
      <c r="B45" s="101" t="s">
        <v>54</v>
      </c>
      <c r="C45" s="102"/>
      <c r="D45" s="40">
        <v>0.02</v>
      </c>
      <c r="E45" s="3"/>
      <c r="F45" s="42">
        <f t="shared" si="16"/>
        <v>0</v>
      </c>
      <c r="G45" s="3"/>
      <c r="H45" s="42">
        <f t="shared" si="17"/>
        <v>0</v>
      </c>
      <c r="I45" s="3"/>
      <c r="J45" s="42">
        <f t="shared" si="18"/>
        <v>0</v>
      </c>
      <c r="K45" s="3"/>
      <c r="L45" s="42">
        <f t="shared" si="19"/>
        <v>0</v>
      </c>
      <c r="M45" s="3"/>
      <c r="N45" s="42">
        <f t="shared" si="20"/>
        <v>0</v>
      </c>
      <c r="P45" s="43" t="str">
        <f t="shared" si="0"/>
        <v>- Language</v>
      </c>
    </row>
    <row r="46" spans="1:16" ht="11.25" customHeight="1">
      <c r="A46" s="39" t="s">
        <v>68</v>
      </c>
      <c r="B46" s="111" t="s">
        <v>56</v>
      </c>
      <c r="C46" s="112"/>
      <c r="D46" s="40">
        <v>0.04</v>
      </c>
      <c r="E46" s="3"/>
      <c r="F46" s="42">
        <f t="shared" si="16"/>
        <v>0</v>
      </c>
      <c r="G46" s="3"/>
      <c r="H46" s="42">
        <f t="shared" si="17"/>
        <v>0</v>
      </c>
      <c r="I46" s="3"/>
      <c r="J46" s="42">
        <f t="shared" si="18"/>
        <v>0</v>
      </c>
      <c r="K46" s="3"/>
      <c r="L46" s="42">
        <f t="shared" si="19"/>
        <v>0</v>
      </c>
      <c r="M46" s="3"/>
      <c r="N46" s="42">
        <f t="shared" si="20"/>
        <v>0</v>
      </c>
      <c r="P46" s="43" t="str">
        <f t="shared" si="0"/>
        <v>- General professional experience</v>
      </c>
    </row>
    <row r="47" spans="1:16" ht="11.25" customHeight="1">
      <c r="A47" s="57" t="s">
        <v>69</v>
      </c>
      <c r="B47" s="111" t="s">
        <v>58</v>
      </c>
      <c r="C47" s="112"/>
      <c r="D47" s="40">
        <v>0.06</v>
      </c>
      <c r="E47" s="3"/>
      <c r="F47" s="42">
        <f t="shared" si="16"/>
        <v>0</v>
      </c>
      <c r="G47" s="3"/>
      <c r="H47" s="42">
        <f t="shared" si="17"/>
        <v>0</v>
      </c>
      <c r="I47" s="3"/>
      <c r="J47" s="42">
        <f t="shared" si="18"/>
        <v>0</v>
      </c>
      <c r="K47" s="3"/>
      <c r="L47" s="42">
        <f t="shared" si="19"/>
        <v>0</v>
      </c>
      <c r="M47" s="3"/>
      <c r="N47" s="42">
        <f t="shared" si="20"/>
        <v>0</v>
      </c>
      <c r="P47" s="43" t="str">
        <f t="shared" si="0"/>
        <v>- Specific professional experience</v>
      </c>
    </row>
    <row r="48" spans="1:16" ht="11.25" customHeight="1" outlineLevel="1">
      <c r="A48" s="95" t="s">
        <v>70</v>
      </c>
      <c r="B48" s="95"/>
      <c r="C48" s="96"/>
      <c r="D48" s="11">
        <f>SUM(D44:D47)</f>
        <v>0.14000000000000001</v>
      </c>
      <c r="E48" s="47"/>
      <c r="F48" s="48">
        <f>SUM(F44:F47)</f>
        <v>0</v>
      </c>
      <c r="G48" s="47"/>
      <c r="H48" s="48">
        <f>SUM(H44:H47)</f>
        <v>0</v>
      </c>
      <c r="I48" s="47"/>
      <c r="J48" s="48">
        <f>SUM(J44:J47)</f>
        <v>0</v>
      </c>
      <c r="K48" s="47"/>
      <c r="L48" s="48">
        <f>SUM(L44:L47)</f>
        <v>0</v>
      </c>
      <c r="M48" s="47"/>
      <c r="N48" s="48">
        <f>SUM(N44:N47)</f>
        <v>0</v>
      </c>
      <c r="P48" s="35" t="str">
        <f t="shared" si="0"/>
        <v>Interim total 2.2</v>
      </c>
    </row>
    <row r="49" spans="1:16" ht="11.25" customHeight="1">
      <c r="A49" s="36" t="s">
        <v>71</v>
      </c>
      <c r="B49" s="109" t="s">
        <v>72</v>
      </c>
      <c r="C49" s="110"/>
      <c r="D49" s="55"/>
      <c r="E49" s="56"/>
      <c r="F49" s="49"/>
      <c r="G49" s="56"/>
      <c r="H49" s="49"/>
      <c r="I49" s="56"/>
      <c r="J49" s="49"/>
      <c r="K49" s="56"/>
      <c r="L49" s="49"/>
      <c r="M49" s="56"/>
      <c r="N49" s="49"/>
      <c r="P49" s="35" t="str">
        <f t="shared" si="0"/>
        <v xml:space="preserve"> Expert 3 (in accordance with ToR provisions/criteria)</v>
      </c>
    </row>
    <row r="50" spans="1:16">
      <c r="A50" s="57" t="s">
        <v>73</v>
      </c>
      <c r="B50" s="101" t="s">
        <v>52</v>
      </c>
      <c r="C50" s="102"/>
      <c r="D50" s="40">
        <v>0.02</v>
      </c>
      <c r="E50" s="3"/>
      <c r="F50" s="42">
        <f t="shared" ref="F50:F53" si="21">$D50*E50*100</f>
        <v>0</v>
      </c>
      <c r="G50" s="3"/>
      <c r="H50" s="42">
        <f t="shared" ref="H50:H53" si="22">$D50*G50*100</f>
        <v>0</v>
      </c>
      <c r="I50" s="3"/>
      <c r="J50" s="42">
        <f t="shared" ref="J50:J53" si="23">$D50*I50*100</f>
        <v>0</v>
      </c>
      <c r="K50" s="3"/>
      <c r="L50" s="42">
        <f t="shared" ref="L50:L53" si="24">$D50*K50*100</f>
        <v>0</v>
      </c>
      <c r="M50" s="3"/>
      <c r="N50" s="42">
        <f t="shared" ref="N50:N53" si="25">$D50*M50*100</f>
        <v>0</v>
      </c>
      <c r="P50" s="43" t="str">
        <f t="shared" si="0"/>
        <v>- Education/training</v>
      </c>
    </row>
    <row r="51" spans="1:16">
      <c r="A51" s="57" t="s">
        <v>74</v>
      </c>
      <c r="B51" s="101" t="s">
        <v>54</v>
      </c>
      <c r="C51" s="102"/>
      <c r="D51" s="40">
        <v>0.02</v>
      </c>
      <c r="E51" s="3"/>
      <c r="F51" s="42">
        <f t="shared" si="21"/>
        <v>0</v>
      </c>
      <c r="G51" s="3"/>
      <c r="H51" s="42">
        <f t="shared" si="22"/>
        <v>0</v>
      </c>
      <c r="I51" s="3"/>
      <c r="J51" s="42">
        <f t="shared" si="23"/>
        <v>0</v>
      </c>
      <c r="K51" s="3"/>
      <c r="L51" s="42">
        <f t="shared" si="24"/>
        <v>0</v>
      </c>
      <c r="M51" s="3"/>
      <c r="N51" s="42">
        <f t="shared" si="25"/>
        <v>0</v>
      </c>
      <c r="P51" s="43" t="str">
        <f t="shared" si="0"/>
        <v>- Language</v>
      </c>
    </row>
    <row r="52" spans="1:16" ht="11.25" customHeight="1">
      <c r="A52" s="39" t="s">
        <v>75</v>
      </c>
      <c r="B52" s="111" t="s">
        <v>56</v>
      </c>
      <c r="C52" s="112"/>
      <c r="D52" s="40">
        <v>0.04</v>
      </c>
      <c r="E52" s="3"/>
      <c r="F52" s="42">
        <f t="shared" si="21"/>
        <v>0</v>
      </c>
      <c r="G52" s="3"/>
      <c r="H52" s="42">
        <f t="shared" si="22"/>
        <v>0</v>
      </c>
      <c r="I52" s="3"/>
      <c r="J52" s="42">
        <f t="shared" si="23"/>
        <v>0</v>
      </c>
      <c r="K52" s="3"/>
      <c r="L52" s="42">
        <f t="shared" si="24"/>
        <v>0</v>
      </c>
      <c r="M52" s="3"/>
      <c r="N52" s="42">
        <f t="shared" si="25"/>
        <v>0</v>
      </c>
      <c r="P52" s="43" t="str">
        <f t="shared" si="0"/>
        <v>- General professional experience</v>
      </c>
    </row>
    <row r="53" spans="1:16" ht="11.25" customHeight="1">
      <c r="A53" s="57" t="s">
        <v>76</v>
      </c>
      <c r="B53" s="111" t="s">
        <v>58</v>
      </c>
      <c r="C53" s="112"/>
      <c r="D53" s="40">
        <v>0.06</v>
      </c>
      <c r="E53" s="3"/>
      <c r="F53" s="42">
        <f t="shared" si="21"/>
        <v>0</v>
      </c>
      <c r="G53" s="3"/>
      <c r="H53" s="42">
        <f t="shared" si="22"/>
        <v>0</v>
      </c>
      <c r="I53" s="3"/>
      <c r="J53" s="42">
        <f t="shared" si="23"/>
        <v>0</v>
      </c>
      <c r="K53" s="3"/>
      <c r="L53" s="42">
        <f t="shared" si="24"/>
        <v>0</v>
      </c>
      <c r="M53" s="3"/>
      <c r="N53" s="42">
        <f t="shared" si="25"/>
        <v>0</v>
      </c>
      <c r="P53" s="43" t="str">
        <f t="shared" si="0"/>
        <v>- Specific professional experience</v>
      </c>
    </row>
    <row r="54" spans="1:16" ht="11.25" customHeight="1" outlineLevel="1">
      <c r="A54" s="95" t="s">
        <v>77</v>
      </c>
      <c r="B54" s="95"/>
      <c r="C54" s="96"/>
      <c r="D54" s="11">
        <f>SUM(D50:D53)</f>
        <v>0.14000000000000001</v>
      </c>
      <c r="E54" s="47"/>
      <c r="F54" s="48">
        <f>SUM(F50:F53)</f>
        <v>0</v>
      </c>
      <c r="G54" s="47"/>
      <c r="H54" s="48">
        <f>SUM(H50:H53)</f>
        <v>0</v>
      </c>
      <c r="I54" s="47"/>
      <c r="J54" s="48">
        <f>SUM(J50:J53)</f>
        <v>0</v>
      </c>
      <c r="K54" s="47"/>
      <c r="L54" s="48">
        <f>SUM(L50:L53)</f>
        <v>0</v>
      </c>
      <c r="M54" s="47"/>
      <c r="N54" s="48">
        <f>SUM(N50:N53)</f>
        <v>0</v>
      </c>
      <c r="P54" s="35" t="str">
        <f t="shared" si="0"/>
        <v>Interim total 2.3</v>
      </c>
    </row>
    <row r="55" spans="1:16" ht="11.25" customHeight="1">
      <c r="A55" s="36" t="s">
        <v>78</v>
      </c>
      <c r="B55" s="109" t="s">
        <v>79</v>
      </c>
      <c r="C55" s="110"/>
      <c r="D55" s="55"/>
      <c r="E55" s="56"/>
      <c r="F55" s="49"/>
      <c r="G55" s="56"/>
      <c r="H55" s="49"/>
      <c r="I55" s="56"/>
      <c r="J55" s="49"/>
      <c r="K55" s="56"/>
      <c r="L55" s="49"/>
      <c r="M55" s="56"/>
      <c r="N55" s="49"/>
      <c r="P55" s="35" t="str">
        <f t="shared" si="0"/>
        <v>Expert 4 (in accordance with ToR provisions/criteria)</v>
      </c>
    </row>
    <row r="56" spans="1:16">
      <c r="A56" s="57" t="s">
        <v>80</v>
      </c>
      <c r="B56" s="101" t="s">
        <v>52</v>
      </c>
      <c r="C56" s="102"/>
      <c r="D56" s="40">
        <v>0.02</v>
      </c>
      <c r="E56" s="3"/>
      <c r="F56" s="42">
        <f t="shared" ref="F56:F59" si="26">$D56*E56*100</f>
        <v>0</v>
      </c>
      <c r="G56" s="3"/>
      <c r="H56" s="42">
        <f t="shared" ref="H56:H59" si="27">$D56*G56*100</f>
        <v>0</v>
      </c>
      <c r="I56" s="3"/>
      <c r="J56" s="42">
        <f t="shared" ref="J56:J59" si="28">$D56*I56*100</f>
        <v>0</v>
      </c>
      <c r="K56" s="3"/>
      <c r="L56" s="42">
        <f t="shared" ref="L56:L59" si="29">$D56*K56*100</f>
        <v>0</v>
      </c>
      <c r="M56" s="3"/>
      <c r="N56" s="42">
        <f t="shared" ref="N56:N59" si="30">$D56*M56*100</f>
        <v>0</v>
      </c>
      <c r="P56" s="43" t="str">
        <f t="shared" si="0"/>
        <v>- Education/training</v>
      </c>
    </row>
    <row r="57" spans="1:16">
      <c r="A57" s="57" t="s">
        <v>81</v>
      </c>
      <c r="B57" s="101" t="s">
        <v>54</v>
      </c>
      <c r="C57" s="102"/>
      <c r="D57" s="40">
        <v>0.02</v>
      </c>
      <c r="E57" s="3"/>
      <c r="F57" s="42">
        <f t="shared" si="26"/>
        <v>0</v>
      </c>
      <c r="G57" s="3"/>
      <c r="H57" s="42">
        <f t="shared" si="27"/>
        <v>0</v>
      </c>
      <c r="I57" s="3"/>
      <c r="J57" s="42">
        <f t="shared" si="28"/>
        <v>0</v>
      </c>
      <c r="K57" s="3"/>
      <c r="L57" s="42">
        <f t="shared" si="29"/>
        <v>0</v>
      </c>
      <c r="M57" s="3"/>
      <c r="N57" s="42">
        <f t="shared" si="30"/>
        <v>0</v>
      </c>
      <c r="P57" s="43" t="str">
        <f t="shared" si="0"/>
        <v>- Language</v>
      </c>
    </row>
    <row r="58" spans="1:16" ht="11.25" customHeight="1">
      <c r="A58" s="57" t="s">
        <v>82</v>
      </c>
      <c r="B58" s="111" t="s">
        <v>56</v>
      </c>
      <c r="C58" s="112"/>
      <c r="D58" s="40">
        <v>0.04</v>
      </c>
      <c r="E58" s="3"/>
      <c r="F58" s="42">
        <f t="shared" si="26"/>
        <v>0</v>
      </c>
      <c r="G58" s="3"/>
      <c r="H58" s="42">
        <f t="shared" si="27"/>
        <v>0</v>
      </c>
      <c r="I58" s="3"/>
      <c r="J58" s="42">
        <f t="shared" si="28"/>
        <v>0</v>
      </c>
      <c r="K58" s="3"/>
      <c r="L58" s="42">
        <f t="shared" si="29"/>
        <v>0</v>
      </c>
      <c r="M58" s="3"/>
      <c r="N58" s="42">
        <f t="shared" si="30"/>
        <v>0</v>
      </c>
      <c r="P58" s="43" t="str">
        <f t="shared" si="0"/>
        <v>- General professional experience</v>
      </c>
    </row>
    <row r="59" spans="1:16" ht="11.25" customHeight="1">
      <c r="A59" s="57" t="s">
        <v>83</v>
      </c>
      <c r="B59" s="111" t="s">
        <v>58</v>
      </c>
      <c r="C59" s="112"/>
      <c r="D59" s="40">
        <v>0.06</v>
      </c>
      <c r="E59" s="3"/>
      <c r="F59" s="42">
        <f t="shared" si="26"/>
        <v>0</v>
      </c>
      <c r="G59" s="3"/>
      <c r="H59" s="42">
        <f t="shared" si="27"/>
        <v>0</v>
      </c>
      <c r="I59" s="3"/>
      <c r="J59" s="42">
        <f t="shared" si="28"/>
        <v>0</v>
      </c>
      <c r="K59" s="3"/>
      <c r="L59" s="42">
        <f t="shared" si="29"/>
        <v>0</v>
      </c>
      <c r="M59" s="3"/>
      <c r="N59" s="42">
        <f t="shared" si="30"/>
        <v>0</v>
      </c>
      <c r="P59" s="43" t="str">
        <f t="shared" si="0"/>
        <v>- Specific professional experience</v>
      </c>
    </row>
    <row r="60" spans="1:16" ht="11.25" customHeight="1" outlineLevel="1">
      <c r="A60" s="95" t="s">
        <v>84</v>
      </c>
      <c r="B60" s="95"/>
      <c r="C60" s="96"/>
      <c r="D60" s="11">
        <f>SUM(D56:D59)</f>
        <v>0.14000000000000001</v>
      </c>
      <c r="E60" s="47"/>
      <c r="F60" s="48">
        <f>SUM(F56:F59)</f>
        <v>0</v>
      </c>
      <c r="G60" s="47"/>
      <c r="H60" s="48">
        <f>SUM(H56:H59)</f>
        <v>0</v>
      </c>
      <c r="I60" s="47"/>
      <c r="J60" s="48">
        <f>SUM(J56:J59)</f>
        <v>0</v>
      </c>
      <c r="K60" s="47"/>
      <c r="L60" s="48">
        <f>SUM(L56:L59)</f>
        <v>0</v>
      </c>
      <c r="M60" s="47"/>
      <c r="N60" s="48">
        <f>SUM(N56:N59)</f>
        <v>0</v>
      </c>
      <c r="P60" s="35" t="str">
        <f t="shared" si="0"/>
        <v>Interim total 2.4</v>
      </c>
    </row>
    <row r="61" spans="1:16" ht="11.25" customHeight="1">
      <c r="A61" s="36" t="s">
        <v>85</v>
      </c>
      <c r="B61" s="109" t="s">
        <v>86</v>
      </c>
      <c r="C61" s="110"/>
      <c r="D61" s="55"/>
      <c r="E61" s="56"/>
      <c r="F61" s="49"/>
      <c r="G61" s="56"/>
      <c r="H61" s="49"/>
      <c r="I61" s="56"/>
      <c r="J61" s="49"/>
      <c r="K61" s="56"/>
      <c r="L61" s="49"/>
      <c r="M61" s="56"/>
      <c r="N61" s="49"/>
      <c r="P61" s="35" t="str">
        <f t="shared" si="0"/>
        <v>Expert 5 (in accordance with ToR provisions/criteria)</v>
      </c>
    </row>
    <row r="62" spans="1:16">
      <c r="A62" s="57" t="s">
        <v>87</v>
      </c>
      <c r="B62" s="101" t="s">
        <v>52</v>
      </c>
      <c r="C62" s="102"/>
      <c r="D62" s="40">
        <v>0.02</v>
      </c>
      <c r="E62" s="3"/>
      <c r="F62" s="42">
        <f t="shared" ref="F62:F65" si="31">$D62*E62*100</f>
        <v>0</v>
      </c>
      <c r="G62" s="3"/>
      <c r="H62" s="42">
        <f t="shared" ref="H62:H65" si="32">$D62*G62*100</f>
        <v>0</v>
      </c>
      <c r="I62" s="3"/>
      <c r="J62" s="42">
        <f t="shared" ref="J62:J65" si="33">$D62*I62*100</f>
        <v>0</v>
      </c>
      <c r="K62" s="3"/>
      <c r="L62" s="42">
        <f t="shared" ref="L62:L65" si="34">$D62*K62*100</f>
        <v>0</v>
      </c>
      <c r="M62" s="3"/>
      <c r="N62" s="42">
        <f t="shared" ref="N62:N65" si="35">$D62*M62*100</f>
        <v>0</v>
      </c>
      <c r="P62" s="43" t="str">
        <f t="shared" si="0"/>
        <v>- Education/training</v>
      </c>
    </row>
    <row r="63" spans="1:16">
      <c r="A63" s="57" t="s">
        <v>88</v>
      </c>
      <c r="B63" s="101" t="s">
        <v>54</v>
      </c>
      <c r="C63" s="102"/>
      <c r="D63" s="40">
        <v>0.02</v>
      </c>
      <c r="E63" s="3"/>
      <c r="F63" s="42">
        <f t="shared" si="31"/>
        <v>0</v>
      </c>
      <c r="G63" s="3"/>
      <c r="H63" s="42">
        <f t="shared" si="32"/>
        <v>0</v>
      </c>
      <c r="I63" s="3"/>
      <c r="J63" s="42">
        <f t="shared" si="33"/>
        <v>0</v>
      </c>
      <c r="K63" s="3"/>
      <c r="L63" s="42">
        <f t="shared" si="34"/>
        <v>0</v>
      </c>
      <c r="M63" s="3"/>
      <c r="N63" s="42">
        <f t="shared" si="35"/>
        <v>0</v>
      </c>
      <c r="P63" s="43" t="str">
        <f t="shared" si="0"/>
        <v>- Language</v>
      </c>
    </row>
    <row r="64" spans="1:16" ht="11.25" customHeight="1">
      <c r="A64" s="57" t="s">
        <v>89</v>
      </c>
      <c r="B64" s="111" t="s">
        <v>56</v>
      </c>
      <c r="C64" s="112"/>
      <c r="D64" s="40">
        <v>0.04</v>
      </c>
      <c r="E64" s="3"/>
      <c r="F64" s="42">
        <f t="shared" si="31"/>
        <v>0</v>
      </c>
      <c r="G64" s="3"/>
      <c r="H64" s="42">
        <f t="shared" si="32"/>
        <v>0</v>
      </c>
      <c r="I64" s="3"/>
      <c r="J64" s="42">
        <f t="shared" si="33"/>
        <v>0</v>
      </c>
      <c r="K64" s="3"/>
      <c r="L64" s="42">
        <f t="shared" si="34"/>
        <v>0</v>
      </c>
      <c r="M64" s="3"/>
      <c r="N64" s="42">
        <f t="shared" si="35"/>
        <v>0</v>
      </c>
      <c r="P64" s="43" t="str">
        <f t="shared" si="0"/>
        <v>- General professional experience</v>
      </c>
    </row>
    <row r="65" spans="1:16" ht="11.25" customHeight="1">
      <c r="A65" s="57" t="s">
        <v>90</v>
      </c>
      <c r="B65" s="111" t="s">
        <v>58</v>
      </c>
      <c r="C65" s="112"/>
      <c r="D65" s="40">
        <v>0.06</v>
      </c>
      <c r="E65" s="3"/>
      <c r="F65" s="42">
        <f t="shared" si="31"/>
        <v>0</v>
      </c>
      <c r="G65" s="3"/>
      <c r="H65" s="42">
        <f t="shared" si="32"/>
        <v>0</v>
      </c>
      <c r="I65" s="3"/>
      <c r="J65" s="42">
        <f t="shared" si="33"/>
        <v>0</v>
      </c>
      <c r="K65" s="3"/>
      <c r="L65" s="42">
        <f t="shared" si="34"/>
        <v>0</v>
      </c>
      <c r="M65" s="3"/>
      <c r="N65" s="42">
        <f t="shared" si="35"/>
        <v>0</v>
      </c>
      <c r="P65" s="43" t="str">
        <f t="shared" si="0"/>
        <v>- Specific professional experience</v>
      </c>
    </row>
    <row r="66" spans="1:16" ht="11.25" customHeight="1" outlineLevel="1">
      <c r="A66" s="95" t="s">
        <v>91</v>
      </c>
      <c r="B66" s="95"/>
      <c r="C66" s="96"/>
      <c r="D66" s="5">
        <f>SUM(D62:D65)</f>
        <v>0.14000000000000001</v>
      </c>
      <c r="E66" s="47"/>
      <c r="F66" s="48">
        <f>SUM(F62:F65)</f>
        <v>0</v>
      </c>
      <c r="G66" s="47"/>
      <c r="H66" s="48">
        <f>SUM(H62:H65)</f>
        <v>0</v>
      </c>
      <c r="I66" s="47"/>
      <c r="J66" s="48">
        <f>SUM(J62:J65)</f>
        <v>0</v>
      </c>
      <c r="K66" s="47"/>
      <c r="L66" s="48">
        <f>SUM(L62:L65)</f>
        <v>0</v>
      </c>
      <c r="M66" s="47"/>
      <c r="N66" s="48">
        <f>SUM(N62:N65)</f>
        <v>0</v>
      </c>
      <c r="P66" s="35" t="str">
        <f t="shared" si="0"/>
        <v>Interim total 2.5</v>
      </c>
    </row>
    <row r="67" spans="1:16" ht="11.25" customHeight="1">
      <c r="A67" s="107" t="s">
        <v>92</v>
      </c>
      <c r="B67" s="107"/>
      <c r="C67" s="108"/>
      <c r="D67" s="7">
        <f>SUM(D42,D48,D54,D60,D66)</f>
        <v>0.7400000000000001</v>
      </c>
      <c r="E67" s="54"/>
      <c r="F67" s="10">
        <f>SUM(F42,F48,F54,F60,F66)</f>
        <v>0</v>
      </c>
      <c r="G67" s="54"/>
      <c r="H67" s="10">
        <f>SUM(H42,H48,H54,H60,H66)</f>
        <v>0</v>
      </c>
      <c r="I67" s="54"/>
      <c r="J67" s="10">
        <f>SUM(J42,J48,J54,J60,J66)</f>
        <v>0</v>
      </c>
      <c r="K67" s="54"/>
      <c r="L67" s="10">
        <f>SUM(L42,L48,L54,L60,L66)</f>
        <v>0</v>
      </c>
      <c r="M67" s="54"/>
      <c r="N67" s="10">
        <f>SUM(N42,N48,N54,N60,N66)</f>
        <v>0</v>
      </c>
      <c r="P67" s="35" t="str">
        <f t="shared" si="0"/>
        <v>Total 2</v>
      </c>
    </row>
    <row r="68" spans="1:16" ht="12.75" customHeight="1">
      <c r="A68" s="119" t="s">
        <v>93</v>
      </c>
      <c r="B68" s="119"/>
      <c r="C68" s="120"/>
      <c r="D68" s="8">
        <f>D33+D67</f>
        <v>1</v>
      </c>
      <c r="E68" s="58"/>
      <c r="F68" s="9">
        <f>F33+F67</f>
        <v>0</v>
      </c>
      <c r="G68" s="58"/>
      <c r="H68" s="9">
        <f>H33+H67</f>
        <v>0</v>
      </c>
      <c r="I68" s="58"/>
      <c r="J68" s="9">
        <f>J33+J67</f>
        <v>0</v>
      </c>
      <c r="K68" s="58"/>
      <c r="L68" s="9">
        <f>L33+L67</f>
        <v>0</v>
      </c>
      <c r="M68" s="58"/>
      <c r="N68" s="9">
        <f>N33+N67</f>
        <v>0</v>
      </c>
      <c r="P68" s="35" t="str">
        <f t="shared" si="0"/>
        <v>Total 1 + 2</v>
      </c>
    </row>
    <row r="70" spans="1:16" ht="22.5" customHeight="1">
      <c r="A70" s="115" t="s">
        <v>94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</row>
    <row r="71" spans="1:16" ht="37.65" customHeight="1">
      <c r="A71" s="116"/>
      <c r="B71" s="116"/>
      <c r="C71" s="116"/>
      <c r="I71" s="117"/>
      <c r="J71" s="117"/>
      <c r="K71" s="117"/>
      <c r="L71" s="117"/>
      <c r="M71" s="117"/>
      <c r="N71" s="117"/>
    </row>
    <row r="72" spans="1:16" ht="12" customHeight="1">
      <c r="B72" s="60"/>
      <c r="I72" s="118" t="s">
        <v>95</v>
      </c>
      <c r="J72" s="118"/>
      <c r="K72" s="118"/>
      <c r="L72" s="118"/>
      <c r="M72" s="118"/>
      <c r="N72" s="118"/>
    </row>
  </sheetData>
  <sheetProtection algorithmName="SHA-512" hashValue="vj1Ws38ANA+s9ZZeXSJIs0FwHYrrXbOSNpWCxPCeSqKNz2bg0mSQyPWa9BrlpNRDnx9RFEdMlzt75VdVPwPNGQ==" saltValue="Wx55A5VrX5ahP3HVJvjSGw==" spinCount="100000" sheet="1" objects="1" scenarios="1" selectLockedCells="1"/>
  <protectedRanges>
    <protectedRange sqref="B2:B3" name="Allgemeine Daten 1_1_1"/>
  </protectedRanges>
  <mergeCells count="81">
    <mergeCell ref="A1:J1"/>
    <mergeCell ref="L1:N1"/>
    <mergeCell ref="D2:E2"/>
    <mergeCell ref="F2:J2"/>
    <mergeCell ref="A4:B4"/>
    <mergeCell ref="D4:E4"/>
    <mergeCell ref="F4:J4"/>
    <mergeCell ref="K4:L4"/>
    <mergeCell ref="M4:N4"/>
    <mergeCell ref="B12:C12"/>
    <mergeCell ref="E6:F6"/>
    <mergeCell ref="G6:H6"/>
    <mergeCell ref="I6:J6"/>
    <mergeCell ref="B7:C7"/>
    <mergeCell ref="B8:C8"/>
    <mergeCell ref="B9:C9"/>
    <mergeCell ref="B10:N10"/>
    <mergeCell ref="B11:C11"/>
    <mergeCell ref="K6:L6"/>
    <mergeCell ref="M6:N6"/>
    <mergeCell ref="A24:C24"/>
    <mergeCell ref="B13:C13"/>
    <mergeCell ref="A14:C14"/>
    <mergeCell ref="B15:C15"/>
    <mergeCell ref="B16:C16"/>
    <mergeCell ref="B17:C17"/>
    <mergeCell ref="A18:C18"/>
    <mergeCell ref="B19:C19"/>
    <mergeCell ref="B20:C20"/>
    <mergeCell ref="B21:C21"/>
    <mergeCell ref="B22:C22"/>
    <mergeCell ref="B23:C23"/>
    <mergeCell ref="B47:C47"/>
    <mergeCell ref="B36:C36"/>
    <mergeCell ref="B25:C25"/>
    <mergeCell ref="A26:C26"/>
    <mergeCell ref="B27:C27"/>
    <mergeCell ref="B28:C28"/>
    <mergeCell ref="B29:C29"/>
    <mergeCell ref="B30:C30"/>
    <mergeCell ref="A31:C31"/>
    <mergeCell ref="B32:C32"/>
    <mergeCell ref="A33:C33"/>
    <mergeCell ref="B34:N34"/>
    <mergeCell ref="B35:C35"/>
    <mergeCell ref="A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56:C56"/>
    <mergeCell ref="B57:C57"/>
    <mergeCell ref="B58:C58"/>
    <mergeCell ref="B59:C59"/>
    <mergeCell ref="A48:C48"/>
    <mergeCell ref="B51:C51"/>
    <mergeCell ref="B52:C52"/>
    <mergeCell ref="B53:C53"/>
    <mergeCell ref="A54:C54"/>
    <mergeCell ref="B55:C55"/>
    <mergeCell ref="D5:E5"/>
    <mergeCell ref="I72:N72"/>
    <mergeCell ref="B61:C61"/>
    <mergeCell ref="B62:C62"/>
    <mergeCell ref="B63:C63"/>
    <mergeCell ref="B64:C64"/>
    <mergeCell ref="B65:C65"/>
    <mergeCell ref="A66:C66"/>
    <mergeCell ref="A67:C67"/>
    <mergeCell ref="A68:C68"/>
    <mergeCell ref="A70:N70"/>
    <mergeCell ref="A71:C71"/>
    <mergeCell ref="I71:N71"/>
    <mergeCell ref="A60:C60"/>
    <mergeCell ref="B49:C49"/>
    <mergeCell ref="B50:C50"/>
  </mergeCells>
  <conditionalFormatting sqref="D68">
    <cfRule type="cellIs" dxfId="5" priority="6" operator="notEqual">
      <formula>1</formula>
    </cfRule>
  </conditionalFormatting>
  <conditionalFormatting sqref="E68">
    <cfRule type="cellIs" dxfId="4" priority="5" stopIfTrue="1" operator="greaterThan">
      <formula>10</formula>
    </cfRule>
  </conditionalFormatting>
  <conditionalFormatting sqref="G68">
    <cfRule type="cellIs" dxfId="3" priority="4" stopIfTrue="1" operator="greaterThan">
      <formula>10</formula>
    </cfRule>
  </conditionalFormatting>
  <conditionalFormatting sqref="I68">
    <cfRule type="cellIs" dxfId="2" priority="3" stopIfTrue="1" operator="greaterThan">
      <formula>10</formula>
    </cfRule>
  </conditionalFormatting>
  <conditionalFormatting sqref="K68">
    <cfRule type="cellIs" dxfId="1" priority="2" stopIfTrue="1" operator="greaterThan">
      <formula>10</formula>
    </cfRule>
  </conditionalFormatting>
  <conditionalFormatting sqref="M68">
    <cfRule type="cellIs" dxfId="0" priority="1" stopIfTrue="1" operator="greaterThan">
      <formula>10</formula>
    </cfRule>
  </conditionalFormatting>
  <dataValidations count="1">
    <dataValidation type="decimal" allowBlank="1" showInputMessage="1" showErrorMessage="1" sqref="D12:D13 D16:D17 D20:D23 D25 D28:D30 D44:D47 D36:D41 D50:D53 D56:D59 D62:D65" xr:uid="{DAA807B2-BBAC-4A6B-A0FD-AA140EE4D774}">
      <formula1>0</formula1>
      <formula2>1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105F759D2AC64381D178C0EA08893A" ma:contentTypeVersion="23" ma:contentTypeDescription="Create a new document." ma:contentTypeScope="" ma:versionID="f2432ffcffe809e2e0d78f6f696f548d">
  <xsd:schema xmlns:xsd="http://www.w3.org/2001/XMLSchema" xmlns:xs="http://www.w3.org/2001/XMLSchema" xmlns:p="http://schemas.microsoft.com/office/2006/metadata/properties" xmlns:ns2="d1ead85b-033c-40b9-97a2-7da04997c14a" xmlns:ns3="315a5500-fdaa-4334-9aa2-710e81e4377c" targetNamespace="http://schemas.microsoft.com/office/2006/metadata/properties" ma:root="true" ma:fieldsID="110d6200ad30b6c77b8a352616f77dc3" ns2:_="" ns3:_="">
    <xsd:import namespace="d1ead85b-033c-40b9-97a2-7da04997c14a"/>
    <xsd:import namespace="315a5500-fdaa-4334-9aa2-710e81e437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ad85b-033c-40b9-97a2-7da04997c14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fc75b8-cec2-4bae-9ea4-bd52806ed548}" ma:internalName="TaxCatchAll" ma:showField="CatchAllData" ma:web="d1ead85b-033c-40b9-97a2-7da04997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a5500-fdaa-4334-9aa2-710e81e437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7647734-ada9-48fc-aaf8-4553a65854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ead85b-033c-40b9-97a2-7da04997c14a" xsi:nil="true"/>
    <lcf76f155ced4ddcb4097134ff3c332f xmlns="315a5500-fdaa-4334-9aa2-710e81e4377c">
      <Terms xmlns="http://schemas.microsoft.com/office/infopath/2007/PartnerControls"/>
    </lcf76f155ced4ddcb4097134ff3c332f>
    <_dlc_DocId xmlns="d1ead85b-033c-40b9-97a2-7da04997c14a">KTKPDB-259595601-11490</_dlc_DocId>
    <_dlc_DocIdUrl xmlns="d1ead85b-033c-40b9-97a2-7da04997c14a">
      <Url>https://kvinnatillkvinna.sharepoint.com/grants/africa/_layouts/15/DocIdRedir.aspx?ID=KTKPDB-259595601-11490</Url>
      <Description>KTKPDB-259595601-11490</Description>
    </_dlc_DocIdUrl>
  </documentManagement>
</p:properties>
</file>

<file path=customXml/itemProps1.xml><?xml version="1.0" encoding="utf-8"?>
<ds:datastoreItem xmlns:ds="http://schemas.openxmlformats.org/officeDocument/2006/customXml" ds:itemID="{3F24F6CC-80B1-410B-AFE4-A15C4136F4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ad85b-033c-40b9-97a2-7da04997c14a"/>
    <ds:schemaRef ds:uri="315a5500-fdaa-4334-9aa2-710e81e43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3679C3-1C5C-4055-9A05-0507811058C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6BD8AC5-D6DA-429A-8A08-2925F57BFA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567634-EB6A-4A89-8DA7-4AE4565A3C13}">
  <ds:schemaRefs>
    <ds:schemaRef ds:uri="http://purl.org/dc/terms/"/>
    <ds:schemaRef ds:uri="http://purl.org/dc/elements/1.1/"/>
    <ds:schemaRef ds:uri="315a5500-fdaa-4334-9aa2-710e81e4377c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1ead85b-033c-40b9-97a2-7da04997c14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Tenderer 1-5</vt:lpstr>
      <vt:lpstr>Tenderer 6-10</vt:lpstr>
      <vt:lpstr>Tenderer 11-15</vt:lpstr>
      <vt:lpstr>Tenderer 16-20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Reitz, Alina GIZ RW</dc:creator>
  <cp:keywords/>
  <dc:description/>
  <cp:lastModifiedBy>Justine Mbabazi</cp:lastModifiedBy>
  <cp:revision/>
  <dcterms:created xsi:type="dcterms:W3CDTF">2024-09-25T09:57:34Z</dcterms:created>
  <dcterms:modified xsi:type="dcterms:W3CDTF">2024-10-14T09:43:18Z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0x010100D0105F759D2AC64381D178C0EA08893A</vt:lpwstr>
  </property>
  <property fmtid="{D5CDD505-2E9C-101B-9397-08002B2CF9AE}" pid="3" name="MediaServiceImageTags">
    <vt:lpwstr/>
  </property>
  <property fmtid="{D5CDD505-2E9C-101B-9397-08002B2CF9AE}" pid="4" name="_dlc_DocIdItemGuid">
    <vt:lpwstr>5e03d85f-9fe5-4ad8-8ed2-9967d4e975c5</vt:lpwstr>
  </property>
</Properties>
</file>